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xml" ContentType="application/vnd.openxmlformats-officedocument.themeOverride+xml"/>
  <Override PartName="/xl/drawings/drawing9.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00" activeTab="4"/>
  </bookViews>
  <sheets>
    <sheet name="Figure 1" sheetId="2" r:id="rId1"/>
    <sheet name="Figure 2" sheetId="1" r:id="rId2"/>
    <sheet name="Figure 3" sheetId="4" r:id="rId3"/>
    <sheet name="Figure 4" sheetId="6" r:id="rId4"/>
    <sheet name="Figure 5" sheetId="5" r:id="rId5"/>
    <sheet name="Figure 6" sheetId="9" r:id="rId6"/>
    <sheet name="Figure 7" sheetId="10" r:id="rId7"/>
    <sheet name="Figure 8" sheetId="11" r:id="rId8"/>
    <sheet name="Méthodologie" sheetId="8"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11" l="1"/>
  <c r="Q7" i="11"/>
  <c r="Q6" i="11"/>
  <c r="Q5" i="11"/>
  <c r="Q4" i="11"/>
  <c r="F8" i="11"/>
  <c r="F7" i="11"/>
  <c r="F6" i="11"/>
  <c r="F5" i="11"/>
  <c r="F4" i="11"/>
  <c r="Q21" i="11"/>
  <c r="Q19" i="11"/>
  <c r="Q18" i="11"/>
  <c r="Q16" i="11"/>
  <c r="Q15" i="11"/>
  <c r="Q14" i="11"/>
  <c r="Q13" i="11"/>
  <c r="Q11" i="11"/>
  <c r="Q10" i="11"/>
  <c r="F21" i="11"/>
  <c r="F19" i="11"/>
  <c r="F18" i="11"/>
  <c r="F16" i="11"/>
  <c r="F15" i="11"/>
  <c r="F14" i="11"/>
  <c r="F13" i="11"/>
  <c r="F11" i="11"/>
  <c r="F10" i="11"/>
  <c r="R29" i="10"/>
  <c r="R28" i="10"/>
  <c r="R27" i="10"/>
  <c r="R26" i="10"/>
  <c r="R25" i="10"/>
  <c r="H8" i="10"/>
  <c r="H7" i="10"/>
  <c r="H6" i="10"/>
  <c r="H5" i="10"/>
  <c r="H4" i="10"/>
  <c r="F25" i="10" s="1"/>
  <c r="G29" i="10"/>
  <c r="F29" i="10"/>
  <c r="E29" i="10"/>
  <c r="H29" i="10" s="1"/>
  <c r="G28" i="10"/>
  <c r="F28" i="10"/>
  <c r="E28" i="10"/>
  <c r="H28" i="10" s="1"/>
  <c r="G27" i="10"/>
  <c r="F27" i="10"/>
  <c r="E27" i="10"/>
  <c r="H27" i="10" s="1"/>
  <c r="G26" i="10"/>
  <c r="F26" i="10"/>
  <c r="E26" i="10"/>
  <c r="R29" i="9"/>
  <c r="R28" i="9"/>
  <c r="R27" i="9"/>
  <c r="R26" i="9"/>
  <c r="R25" i="9"/>
  <c r="H5" i="9"/>
  <c r="E26" i="9" s="1"/>
  <c r="H6" i="9"/>
  <c r="G27" i="9" s="1"/>
  <c r="H7" i="9"/>
  <c r="F28" i="9" s="1"/>
  <c r="H8" i="9"/>
  <c r="G29" i="9" s="1"/>
  <c r="H4" i="9"/>
  <c r="G25" i="9" s="1"/>
  <c r="H26" i="10" l="1"/>
  <c r="E25" i="10"/>
  <c r="H25" i="10" s="1"/>
  <c r="G25" i="10"/>
  <c r="F26" i="9"/>
  <c r="H26" i="9" s="1"/>
  <c r="G26" i="9"/>
  <c r="E28" i="9"/>
  <c r="G28" i="9"/>
  <c r="F29" i="9"/>
  <c r="E29" i="9"/>
  <c r="E27" i="9"/>
  <c r="F27" i="9"/>
  <c r="E25" i="9"/>
  <c r="F25" i="9"/>
  <c r="E31" i="9"/>
  <c r="H28" i="9"/>
  <c r="H29" i="9" l="1"/>
  <c r="H25" i="9"/>
  <c r="H27" i="9"/>
  <c r="D29" i="5"/>
  <c r="D28" i="5"/>
  <c r="D27" i="5"/>
  <c r="D26" i="5"/>
  <c r="D25" i="5"/>
  <c r="D24" i="5"/>
  <c r="D23" i="5"/>
  <c r="D22" i="5"/>
  <c r="D21" i="5"/>
  <c r="D20" i="5"/>
  <c r="D19" i="5"/>
  <c r="D18" i="5"/>
  <c r="D17" i="5"/>
  <c r="D16" i="5"/>
  <c r="D15" i="5"/>
  <c r="D14" i="5"/>
  <c r="D13" i="5"/>
  <c r="D12" i="5"/>
  <c r="D11" i="5"/>
  <c r="D10" i="5"/>
  <c r="D9" i="5"/>
  <c r="D8" i="5"/>
  <c r="D7" i="5"/>
  <c r="D6" i="5"/>
  <c r="D5" i="5"/>
  <c r="C29" i="5"/>
  <c r="C28" i="5"/>
  <c r="C27" i="5"/>
  <c r="C26" i="5"/>
  <c r="C25" i="5"/>
  <c r="C24" i="5"/>
  <c r="C23" i="5"/>
  <c r="C22" i="5"/>
  <c r="C21" i="5"/>
  <c r="C20" i="5"/>
  <c r="C19" i="5"/>
  <c r="C18" i="5"/>
  <c r="C17" i="5"/>
  <c r="C16" i="5"/>
  <c r="C15" i="5"/>
  <c r="C14" i="5"/>
  <c r="C13" i="5"/>
  <c r="C12" i="5"/>
  <c r="C11" i="5"/>
  <c r="C10" i="5"/>
  <c r="C9" i="5"/>
  <c r="C8" i="5"/>
  <c r="C7" i="5"/>
  <c r="C6" i="5"/>
  <c r="C5" i="5"/>
  <c r="B11" i="6"/>
  <c r="B10" i="6"/>
  <c r="B9" i="6"/>
  <c r="B8" i="6"/>
  <c r="B7" i="6"/>
  <c r="B6" i="6"/>
  <c r="B5" i="6"/>
  <c r="C11" i="6"/>
  <c r="C10" i="6"/>
  <c r="C9" i="6"/>
  <c r="C8" i="6"/>
  <c r="C7" i="6"/>
  <c r="C6" i="6"/>
  <c r="C5" i="6"/>
  <c r="R42" i="10" l="1"/>
  <c r="R40" i="10"/>
  <c r="R39" i="10"/>
  <c r="R37" i="10"/>
  <c r="R36" i="10"/>
  <c r="R35" i="10"/>
  <c r="R34" i="10"/>
  <c r="R32" i="10"/>
  <c r="R31" i="10"/>
  <c r="H21" i="10"/>
  <c r="H19" i="10"/>
  <c r="G40" i="10" s="1"/>
  <c r="H18" i="10"/>
  <c r="F39" i="10" s="1"/>
  <c r="H16" i="10"/>
  <c r="F37" i="10" s="1"/>
  <c r="H15" i="10"/>
  <c r="F36" i="10" s="1"/>
  <c r="H14" i="10"/>
  <c r="G35" i="10" s="1"/>
  <c r="H13" i="10"/>
  <c r="G34" i="10" s="1"/>
  <c r="H11" i="10"/>
  <c r="E32" i="10" s="1"/>
  <c r="H10" i="10"/>
  <c r="F31" i="10" s="1"/>
  <c r="R42" i="9"/>
  <c r="R40" i="9"/>
  <c r="R39" i="9"/>
  <c r="R37" i="9"/>
  <c r="R36" i="9"/>
  <c r="R35" i="9"/>
  <c r="R34" i="9"/>
  <c r="R32" i="9"/>
  <c r="R31" i="9"/>
  <c r="H21" i="9"/>
  <c r="G42" i="9" s="1"/>
  <c r="H19" i="9"/>
  <c r="G40" i="9" s="1"/>
  <c r="H18" i="9"/>
  <c r="G39" i="9" s="1"/>
  <c r="H16" i="9"/>
  <c r="H15" i="9"/>
  <c r="G36" i="9" s="1"/>
  <c r="H14" i="9"/>
  <c r="E35" i="9" s="1"/>
  <c r="H13" i="9"/>
  <c r="G34" i="9" s="1"/>
  <c r="H11" i="9"/>
  <c r="F32" i="9" s="1"/>
  <c r="H10" i="9"/>
  <c r="G31" i="9" s="1"/>
  <c r="E42" i="10" l="1"/>
  <c r="F42" i="10"/>
  <c r="G42" i="10"/>
  <c r="E39" i="10"/>
  <c r="G39" i="10"/>
  <c r="G37" i="10"/>
  <c r="E37" i="10"/>
  <c r="G36" i="10"/>
  <c r="E34" i="10"/>
  <c r="F32" i="10"/>
  <c r="G32" i="10"/>
  <c r="G31" i="10"/>
  <c r="F34" i="10"/>
  <c r="E40" i="10"/>
  <c r="E36" i="10"/>
  <c r="F40" i="10"/>
  <c r="E31" i="10"/>
  <c r="F35" i="10"/>
  <c r="E35" i="10"/>
  <c r="E39" i="9"/>
  <c r="E34" i="9"/>
  <c r="F34" i="9"/>
  <c r="E40" i="9"/>
  <c r="F35" i="9"/>
  <c r="F40" i="9"/>
  <c r="G35" i="9"/>
  <c r="F39" i="9"/>
  <c r="E32" i="9"/>
  <c r="E37" i="9"/>
  <c r="F37" i="9"/>
  <c r="G32" i="9"/>
  <c r="E36" i="9"/>
  <c r="G37" i="9"/>
  <c r="E42" i="9"/>
  <c r="F31" i="9"/>
  <c r="F36" i="9"/>
  <c r="F42" i="9"/>
  <c r="H40" i="10" l="1"/>
  <c r="H32" i="10"/>
  <c r="H36" i="10"/>
  <c r="H39" i="10"/>
  <c r="H37" i="10"/>
  <c r="H35" i="10"/>
  <c r="H34" i="10"/>
  <c r="H31" i="10"/>
  <c r="H42" i="10"/>
  <c r="H39" i="9"/>
  <c r="H32" i="9"/>
  <c r="H34" i="9"/>
  <c r="H36" i="9"/>
  <c r="H35" i="9"/>
  <c r="H31" i="9"/>
  <c r="H40" i="9"/>
  <c r="H37" i="9"/>
  <c r="H42" i="9"/>
  <c r="E33" i="4" l="1"/>
  <c r="E32" i="4"/>
  <c r="E31" i="4"/>
  <c r="E30" i="4"/>
  <c r="E29" i="4"/>
  <c r="O32" i="4"/>
  <c r="O29" i="4"/>
  <c r="O30" i="4"/>
  <c r="O31" i="4"/>
  <c r="O33" i="4"/>
  <c r="I13" i="1" l="1"/>
  <c r="E26" i="1" s="1"/>
  <c r="I11" i="1"/>
  <c r="G24" i="1" s="1"/>
  <c r="I10" i="1"/>
  <c r="E23" i="1" s="1"/>
  <c r="I9" i="1"/>
  <c r="G22" i="1" s="1"/>
  <c r="I8" i="1"/>
  <c r="E21" i="1" s="1"/>
  <c r="I7" i="1"/>
  <c r="G20" i="1" s="1"/>
  <c r="I6" i="1"/>
  <c r="E19" i="1" s="1"/>
  <c r="I5" i="1"/>
  <c r="G18" i="1" s="1"/>
  <c r="I4" i="1"/>
  <c r="E17" i="1" s="1"/>
  <c r="I13" i="2"/>
  <c r="E26" i="2" s="1"/>
  <c r="I11" i="2"/>
  <c r="G24" i="2" s="1"/>
  <c r="I10" i="2"/>
  <c r="I9" i="2"/>
  <c r="G22" i="2" s="1"/>
  <c r="I8" i="2"/>
  <c r="E21" i="2" s="1"/>
  <c r="I7" i="2"/>
  <c r="G20" i="2" s="1"/>
  <c r="I6" i="2"/>
  <c r="E19" i="2" s="1"/>
  <c r="I5" i="2"/>
  <c r="G18" i="2" s="1"/>
  <c r="I4" i="2"/>
  <c r="E17" i="2" s="1"/>
  <c r="F23" i="2" l="1"/>
  <c r="G23" i="2"/>
  <c r="E23" i="2"/>
  <c r="H23" i="2"/>
  <c r="F17" i="1"/>
  <c r="F21" i="1"/>
  <c r="F26" i="1"/>
  <c r="H24" i="2"/>
  <c r="H22" i="2"/>
  <c r="F21" i="2"/>
  <c r="H20" i="2"/>
  <c r="F19" i="2"/>
  <c r="H18" i="2"/>
  <c r="F17" i="2"/>
  <c r="F26" i="2"/>
  <c r="H22" i="1"/>
  <c r="H24" i="1"/>
  <c r="F23" i="1"/>
  <c r="H20" i="1"/>
  <c r="F19" i="1"/>
  <c r="H18" i="1"/>
  <c r="G17" i="1"/>
  <c r="I17" i="1" s="1"/>
  <c r="S17" i="1"/>
  <c r="E18" i="1"/>
  <c r="G19" i="1"/>
  <c r="S19" i="1"/>
  <c r="E20" i="1"/>
  <c r="G21" i="1"/>
  <c r="S21" i="1"/>
  <c r="E22" i="1"/>
  <c r="G23" i="1"/>
  <c r="E24" i="1"/>
  <c r="G26" i="1"/>
  <c r="H17" i="1"/>
  <c r="F18" i="1"/>
  <c r="H19" i="1"/>
  <c r="F20" i="1"/>
  <c r="H21" i="1"/>
  <c r="F22" i="1"/>
  <c r="H23" i="1"/>
  <c r="F24" i="1"/>
  <c r="H26" i="1"/>
  <c r="S19" i="2"/>
  <c r="S26" i="2"/>
  <c r="G17" i="2"/>
  <c r="S17" i="2"/>
  <c r="E18" i="2"/>
  <c r="G19" i="2"/>
  <c r="E20" i="2"/>
  <c r="G21" i="2"/>
  <c r="S21" i="2"/>
  <c r="E22" i="2"/>
  <c r="S23" i="2"/>
  <c r="E24" i="2"/>
  <c r="G26" i="2"/>
  <c r="H17" i="2"/>
  <c r="F18" i="2"/>
  <c r="H19" i="2"/>
  <c r="F20" i="2"/>
  <c r="H21" i="2"/>
  <c r="I21" i="2" s="1"/>
  <c r="F22" i="2"/>
  <c r="F24" i="2"/>
  <c r="H26" i="2"/>
  <c r="I18" i="1" l="1"/>
  <c r="I24" i="1"/>
  <c r="I26" i="1"/>
  <c r="I24" i="2"/>
  <c r="I23" i="2"/>
  <c r="I22" i="2"/>
  <c r="I20" i="2"/>
  <c r="I19" i="2"/>
  <c r="I18" i="2"/>
  <c r="I17" i="2"/>
  <c r="I26" i="2"/>
  <c r="I23" i="1"/>
  <c r="I19" i="1"/>
  <c r="I22" i="1"/>
  <c r="I21" i="1"/>
  <c r="I20" i="1"/>
  <c r="S26" i="1"/>
  <c r="S23" i="1"/>
  <c r="S24" i="1"/>
  <c r="S22" i="1"/>
  <c r="S20" i="1"/>
  <c r="S18" i="1"/>
  <c r="S24" i="2"/>
  <c r="S22" i="2"/>
  <c r="S20" i="2"/>
  <c r="S18" i="2"/>
</calcChain>
</file>

<file path=xl/sharedStrings.xml><?xml version="1.0" encoding="utf-8"?>
<sst xmlns="http://schemas.openxmlformats.org/spreadsheetml/2006/main" count="768" uniqueCount="153">
  <si>
    <t>Disciplines</t>
  </si>
  <si>
    <t>Domaines</t>
  </si>
  <si>
    <t xml:space="preserve">Caractéristiques </t>
  </si>
  <si>
    <t>Maîtrise insuffisante</t>
  </si>
  <si>
    <t>Maîtrise fragile</t>
  </si>
  <si>
    <t>Maîtrise satisfaisante</t>
  </si>
  <si>
    <t>Très bonne maîtrise</t>
  </si>
  <si>
    <t>Français</t>
  </si>
  <si>
    <t xml:space="preserve">Global </t>
  </si>
  <si>
    <t>Retard scolaire</t>
  </si>
  <si>
    <t>En retard</t>
  </si>
  <si>
    <t>Secteur de scolarisation</t>
  </si>
  <si>
    <t>Privé sous contrat</t>
  </si>
  <si>
    <t>Public hors éduc. prioritaire</t>
  </si>
  <si>
    <t>REP</t>
  </si>
  <si>
    <t>REP +</t>
  </si>
  <si>
    <t>Sexe</t>
  </si>
  <si>
    <t>Filles</t>
  </si>
  <si>
    <t>Garçons</t>
  </si>
  <si>
    <t>Ensemble</t>
  </si>
  <si>
    <t>A l'heure</t>
  </si>
  <si>
    <t>Public hors éducation prioritaire</t>
  </si>
  <si>
    <t>Fille</t>
  </si>
  <si>
    <t>Garçon</t>
  </si>
  <si>
    <t>Total</t>
  </si>
  <si>
    <r>
      <t>«</t>
    </r>
    <r>
      <rPr>
        <sz val="11"/>
        <color indexed="8"/>
        <rFont val="Arial Narrow"/>
        <family val="2"/>
      </rPr>
      <t xml:space="preserve"> À l'heure »</t>
    </r>
  </si>
  <si>
    <r>
      <t> </t>
    </r>
    <r>
      <rPr>
        <b/>
        <sz val="11"/>
        <color rgb="FF000000"/>
        <rFont val="Arial Narrow"/>
        <family val="2"/>
      </rPr>
      <t xml:space="preserve">Champ : </t>
    </r>
    <r>
      <rPr>
        <sz val="11"/>
        <color rgb="FF000000"/>
        <rFont val="Arial Narrow"/>
        <family val="2"/>
      </rPr>
      <t>France métropolitaine + DROM + Polynésie française et Saint-Pierre-et-Miquelon, Public + Privé sous contrat.</t>
    </r>
  </si>
  <si>
    <t>1 - Maîtrise des connaissances et des compétences en français - Académie d'Orléans-Tours</t>
  </si>
  <si>
    <r>
      <t> </t>
    </r>
    <r>
      <rPr>
        <b/>
        <sz val="11"/>
        <color rgb="FF000000"/>
        <rFont val="Arial Narrow"/>
        <family val="2"/>
      </rPr>
      <t xml:space="preserve">Champ : </t>
    </r>
    <r>
      <rPr>
        <sz val="11"/>
        <color rgb="FF000000"/>
        <rFont val="Arial Narrow"/>
        <family val="2"/>
      </rPr>
      <t>Académie, Public + Privé sous contrat.</t>
    </r>
  </si>
  <si>
    <t>1 - Maîtrise des connaissances et des compétences en français - France métroplitaine + DROM</t>
  </si>
  <si>
    <t>1 - Maîtrise des connaissances et des compétences en mathématiques - Académie d'Orléans-Tours</t>
  </si>
  <si>
    <t>1 - Maîtrise des connaissances et des compétences en mathématiques - France métroplitaine + DROM</t>
  </si>
  <si>
    <t>Maths</t>
  </si>
  <si>
    <t>3 - Proportion d'élèves présentant une maîtrise satisfaisante ou très bonne en français et en mathématiques selon le profil social moyen du collège - France métropolitaine + DROM</t>
  </si>
  <si>
    <t>3 - Proportion d'élèves présentant une maîtrise satisfaisante ou très bonne en français et en mathématiques selon le profil social moyen du collège - Académie</t>
  </si>
  <si>
    <r>
      <t> </t>
    </r>
    <r>
      <rPr>
        <b/>
        <sz val="11"/>
        <color rgb="FF000000"/>
        <rFont val="Arial Narrow"/>
        <family val="2"/>
      </rPr>
      <t>Champ :</t>
    </r>
    <r>
      <rPr>
        <sz val="11"/>
        <color rgb="FF000000"/>
        <rFont val="Arial Narrow"/>
        <family val="2"/>
      </rPr>
      <t xml:space="preserve"> Académie, Public + Privé sous contrat.</t>
    </r>
  </si>
  <si>
    <r>
      <t> </t>
    </r>
    <r>
      <rPr>
        <b/>
        <sz val="11"/>
        <color rgb="FF000000"/>
        <rFont val="Arial Narrow"/>
        <family val="2"/>
      </rPr>
      <t>Champ :</t>
    </r>
    <r>
      <rPr>
        <sz val="11"/>
        <color rgb="FF000000"/>
        <rFont val="Arial Narrow"/>
        <family val="2"/>
      </rPr>
      <t xml:space="preserve"> France métropolitaine + DROM + Polynésie française et Saint-Pierre-et-Miquelon, Public + Privé sous contrat.</t>
    </r>
  </si>
  <si>
    <t>Libellé bassin</t>
  </si>
  <si>
    <t>Mathématiques</t>
  </si>
  <si>
    <t>Code bassin</t>
  </si>
  <si>
    <t xml:space="preserve">Français </t>
  </si>
  <si>
    <t xml:space="preserve">Mathématiques </t>
  </si>
  <si>
    <t>Bourges</t>
  </si>
  <si>
    <t>Saint Amand-Montrond</t>
  </si>
  <si>
    <t>Vierzon</t>
  </si>
  <si>
    <t>Chartres</t>
  </si>
  <si>
    <t>Châteaudun-Nogent-le-Rotrou</t>
  </si>
  <si>
    <t>Dreux</t>
  </si>
  <si>
    <t>secteur 1</t>
  </si>
  <si>
    <t>secteur 2</t>
  </si>
  <si>
    <t>secteur 3</t>
  </si>
  <si>
    <t>secteur 4</t>
  </si>
  <si>
    <t>Amboise</t>
  </si>
  <si>
    <t>Chinon</t>
  </si>
  <si>
    <t>Loches</t>
  </si>
  <si>
    <t>Tours Nord</t>
  </si>
  <si>
    <t>Tours Centre</t>
  </si>
  <si>
    <t>Tours Sud</t>
  </si>
  <si>
    <t>Vendôme</t>
  </si>
  <si>
    <t>Blois</t>
  </si>
  <si>
    <t>Romorantin</t>
  </si>
  <si>
    <t>Orléans-Beaugency</t>
  </si>
  <si>
    <t>Orléans-Ingré</t>
  </si>
  <si>
    <t>Orléans-Saint Jean-de-Braye</t>
  </si>
  <si>
    <t>Gien</t>
  </si>
  <si>
    <t>Montargis</t>
  </si>
  <si>
    <t>Pithiviers</t>
  </si>
  <si>
    <r>
      <rPr>
        <b/>
        <sz val="11"/>
        <color rgb="FF000000"/>
        <rFont val="Arial Narrow"/>
        <family val="2"/>
      </rPr>
      <t xml:space="preserve"> Champ </t>
    </r>
    <r>
      <rPr>
        <sz val="11"/>
        <color rgb="FF000000"/>
        <rFont val="Arial Narrow"/>
        <family val="2"/>
      </rPr>
      <t>: Académie, bassins de proximité, Public + Privé sous contrat.</t>
    </r>
  </si>
  <si>
    <t>5 - Proportion d'élèves présentant une maîtrise satisfaisante ou très bonne en français et en mathématiques selon le bassin de proximité</t>
  </si>
  <si>
    <t>5 - Proportion d'élèves présentant une maîtrise satisfaisante ou très bonne en français et en mathématiques selon le département</t>
  </si>
  <si>
    <t>Libellé département</t>
  </si>
  <si>
    <t>Cher</t>
  </si>
  <si>
    <t>Eure-et-Loir</t>
  </si>
  <si>
    <t>Indre</t>
  </si>
  <si>
    <t>Indre-et-Loire</t>
  </si>
  <si>
    <t>Loir-et-Cher</t>
  </si>
  <si>
    <t>Loiret</t>
  </si>
  <si>
    <r>
      <rPr>
        <b/>
        <sz val="11"/>
        <color rgb="FF000000"/>
        <rFont val="Arial Narrow"/>
        <family val="2"/>
      </rPr>
      <t xml:space="preserve"> Champ </t>
    </r>
    <r>
      <rPr>
        <sz val="11"/>
        <color rgb="FF000000"/>
        <rFont val="Arial Narrow"/>
        <family val="2"/>
      </rPr>
      <t>: Académie, départements, Public + Privé sous contrat.</t>
    </r>
  </si>
  <si>
    <t>Académie</t>
  </si>
  <si>
    <t>Méthodologie</t>
  </si>
  <si>
    <t xml:space="preserve">Population </t>
  </si>
  <si>
    <t>Évaluations</t>
  </si>
  <si>
    <t>L’évaluation sur ordinateur a été conçue à partir d’éléments identifiés dans les sous-ensembles des domaines 1 et 4 du socle. Les exercices ont permis de tester les connaissances et compétences associées à la « Lecture et compréhension de l’écrit », la "compréhension de l'oral" et l’ « Étude de la langue » pour le français. Pour les mathématiques, étaient concernées les connaissances et compétences associées aux « Nombres et calculs », « Grandeurs et mesures » et « Espace et géométrie ».</t>
  </si>
  <si>
    <t>En compréhension de l’écrit, les élèves ont été placés en situation de lecture silencieuse face à des textes variés en termes de supports, de longueur, de thématiques abordées. Des questions mesurant leur degré de compréhension leur ont été soumises.</t>
  </si>
  <si>
    <t>En compréhension de l’oral, les élèves ont été placés en situation d’écoute d’un support. Des questions permettant de dégager le thème du support entendu, de repérer des informations explicites et de faire des inférences leur ont été proposées.</t>
  </si>
  <si>
    <t>En grandeurs et mesures, les élèves ont dû démontrer leurs connaissances relatives aux unités de mesure usuelles (heure, système métrique) et résoudre des problèmes impliquant des grandeurs (périmètre, aire).</t>
  </si>
  <si>
    <t>Calcul des scores et seuils de maîtrise</t>
  </si>
  <si>
    <t xml:space="preserve">Les scores moyens en français et en mathématiques ont été fixés par construction à 250 et l’écart type à 50 lors de la première évaluation réalisée en 2017 (cela implique qu’environ deux tiers des élèves ont un score compris entre 200 et 300). 
Les scores moyens en français et en mathématiques ont été calculés à partir des éléments du test effectivement passés par chaque élève. Ainsi, un élève qui n’aurait pas passé tous les domaines en français ou en mathématiques est tout de même pris en compte dans ces scores. </t>
  </si>
  <si>
    <t xml:space="preserve">Des seuils de maîtrise ont été déterminés selon une méthodologie spécifique qui confronte les résultats issus des évaluations standardisées avec le jugement d’enseignants et d’experts sur le niveau des élèves et le contenu des évaluations (cf. « Bibliographie »). </t>
  </si>
  <si>
    <t xml:space="preserve">Estimation de l’équité </t>
  </si>
  <si>
    <t>L’évaluation a évolué cette année concernant ce domaine. L’intégralité des items qui composent ce test spécifique a été rendue disponible. Une restitution complète de ces tests a également été fournie par classe : réponses détaillées des élèves aux questions du test et à leur score.</t>
  </si>
  <si>
    <t>En étude de la langue, les élèves ont été interrogés sur leurs connaissances des règles d’accord au sein du groupe verbal comme des groupes nominaux (orthographe). En grammaire, des exercices leur ont été proposés afin d’identifier les principales classes de mots, de mettre en évidence des groupes syntaxiques (identifier le sujet de la phrase). Des exercices concernant les savoirs lexicaux sont proposés aux élèves afin d’identifier des synonymes, des contraires, des familles de mots.</t>
  </si>
  <si>
    <t>En géométrie, les exercices ont évalué les capacités de reconnaissance des figures et solides usuels (triangle, rectangle, cube) ainsi que la connaissance de quelques relations géométriques (alignement, perpendicularité, parallélisme, symétrie).</t>
  </si>
  <si>
    <t>En plus de la restitution par domaine, une restitution spécifique sur la résolution de problèmes est proposée.</t>
  </si>
  <si>
    <t>Dans le cadre de cette évaluation, pour chacune des disciplines, les seuils permettent de caractériser les degrés d’acquisition suivants : « Maîtrise insuffisante »,    « Maîtrise fragile », « Maîtrise satisfaisante », « Très bonne maîtrise ». Les seuils entre les maîtrises fragile et satisfaisante ont respectivement été établis à 205 en français et à 220 en mathématiques.</t>
  </si>
  <si>
    <t xml:space="preserve">Calcul des scores et seuils de maîtrise au test spécifique </t>
  </si>
  <si>
    <t>Les scores au test spécifique sont calculés à partir du nombre d'items réussis en français (19 items au total) et en mathématiques (15 items au total). L’indicateur de maîtrise est  alors déterminé à partir de seuils de réussite des items pour chaque discipline.</t>
  </si>
  <si>
    <r>
      <t xml:space="preserve">En français, trois scores "seuil" permettent de déterminer les </t>
    </r>
    <r>
      <rPr>
        <b/>
        <sz val="10"/>
        <color theme="1"/>
        <rFont val="Arial"/>
        <family val="2"/>
      </rPr>
      <t>groupes de maîtrise</t>
    </r>
    <r>
      <rPr>
        <sz val="10"/>
        <color theme="1"/>
        <rFont val="Arial"/>
        <family val="2"/>
      </rPr>
      <t xml:space="preserve"> au test spécifique des élèves comme suit : </t>
    </r>
  </si>
  <si>
    <t>groupe « à besoins » : élèves répondant correctement à 5 questions ou moins ;</t>
  </si>
  <si>
    <t>groupe « fragile » : élèves répondant correctement à un nombre de questions compris entre 6 et 9 ;</t>
  </si>
  <si>
    <t>groupe « satisfaisant » : élèves répondant correctement à 10 questions ou plus.</t>
  </si>
  <si>
    <r>
      <t xml:space="preserve">En mathématiques,  trois scores "seuil" permettent de déterminer les </t>
    </r>
    <r>
      <rPr>
        <b/>
        <sz val="10"/>
        <color theme="1"/>
        <rFont val="Arial"/>
        <family val="2"/>
      </rPr>
      <t>groupes de maîtrise</t>
    </r>
    <r>
      <rPr>
        <sz val="10"/>
        <color theme="1"/>
        <rFont val="Arial"/>
        <family val="2"/>
      </rPr>
      <t xml:space="preserve"> au test spécifique des élèves comme suit : </t>
    </r>
  </si>
  <si>
    <t>groupe « à besoins » : élèves répondant correctement à 4 questions ou moins ;</t>
  </si>
  <si>
    <t>groupe « fragile » : élèves répondant correctement à un nombre de questions compris entre 5 et 7 ;</t>
  </si>
  <si>
    <t>groupe « satisfaisant » : élèves répondant correctement à 8 questions ou plus.</t>
  </si>
  <si>
    <t xml:space="preserve">La DEPP a élaboré un indice de position sociale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collège évalué. Ceci a permis de classer les collèges en cinq groupes dans chaque académie : des établissements présentant l’indice de position sociale moyen le moins favorisé (groupe 1)  à ceux présentant l’indice de position sociale moyen le plus favorisé (groupe 5). Un score moyen est calculé pour chaque groupe. L’équité est mesurée par l’écart de score entre les collèges du groupe 5 et ceux du groupe 1 déterminés indépendamment pour chaque académie. 
</t>
  </si>
  <si>
    <t>6 - Répartition des élèves dans les groupes au test spécifique de français - Académie d'Orléans-Tours</t>
  </si>
  <si>
    <t>6 - Répartition des élèves dans les groupes au test spécifique de français - France métroplitaine + DROM</t>
  </si>
  <si>
    <t>à besoin</t>
  </si>
  <si>
    <t>fragile</t>
  </si>
  <si>
    <t>satisfaisant</t>
  </si>
  <si>
    <t>6 - Répartition des élèves dans les groupes au test spécifique de mathématiques - Académie d'Orléans-Tours</t>
  </si>
  <si>
    <t>6 - Répartition des élèves dans les groupes au test spécifique de mathématiques - France métroplitaine + DROM</t>
  </si>
  <si>
    <r>
      <rPr>
        <b/>
        <sz val="11"/>
        <color indexed="8"/>
        <rFont val="Arial Narrow"/>
        <family val="2"/>
      </rPr>
      <t xml:space="preserve">Lecture : </t>
    </r>
    <r>
      <rPr>
        <sz val="11"/>
        <color indexed="8"/>
        <rFont val="Arial Narrow"/>
        <family val="2"/>
      </rPr>
      <t>95,9 % des élèves des collèges les plus favorisés socialement (groupe 5) maîtrisent les connaissances et les compétences en français.</t>
    </r>
  </si>
  <si>
    <r>
      <rPr>
        <b/>
        <sz val="11"/>
        <color indexed="8"/>
        <rFont val="Arial Narrow"/>
        <family val="2"/>
      </rPr>
      <t>Source :</t>
    </r>
    <r>
      <rPr>
        <sz val="11"/>
        <color indexed="8"/>
        <rFont val="Arial Narrow"/>
        <family val="2"/>
      </rPr>
      <t xml:space="preserve"> évaluation exhaustive de début de sixième, septembre 2021, MENJS-DEPP.</t>
    </r>
  </si>
  <si>
    <r>
      <rPr>
        <b/>
        <sz val="11"/>
        <color indexed="8"/>
        <rFont val="Arial Narrow"/>
        <family val="2"/>
      </rPr>
      <t xml:space="preserve">Lecture : </t>
    </r>
    <r>
      <rPr>
        <sz val="11"/>
        <color indexed="8"/>
        <rFont val="Arial Narrow"/>
        <family val="2"/>
      </rPr>
      <t>95,8 % des élèves des collèges les plus favorisés socialement (groupe 5) maîtrisent les connaissances et les compétences en français.</t>
    </r>
  </si>
  <si>
    <r>
      <rPr>
        <b/>
        <sz val="11"/>
        <color theme="1"/>
        <rFont val="Arial Narrow"/>
        <family val="2"/>
      </rPr>
      <t>Lecture</t>
    </r>
    <r>
      <rPr>
        <sz val="11"/>
        <color theme="1"/>
        <rFont val="Arial Narrow"/>
        <family val="2"/>
      </rPr>
      <t xml:space="preserve"> : Dans le Cher, 89,1 % des élèves présentent une maîtrise satisfaisante ou très bonne en français. Cette propotion est de 69,2 % en mathématiques.</t>
    </r>
  </si>
  <si>
    <r>
      <rPr>
        <b/>
        <sz val="11"/>
        <color indexed="8"/>
        <rFont val="Arial Narrow"/>
        <family val="2"/>
      </rPr>
      <t>Source</t>
    </r>
    <r>
      <rPr>
        <sz val="11"/>
        <color indexed="8"/>
        <rFont val="Arial Narrow"/>
        <family val="2"/>
      </rPr>
      <t xml:space="preserve"> : évaluation exhaustive de début de sixième, septembre 2021, MENJS-DEPP.</t>
    </r>
  </si>
  <si>
    <r>
      <rPr>
        <b/>
        <sz val="11"/>
        <color theme="1"/>
        <rFont val="Arial Narrow"/>
        <family val="2"/>
      </rPr>
      <t>Lecture</t>
    </r>
    <r>
      <rPr>
        <sz val="11"/>
        <color theme="1"/>
        <rFont val="Arial Narrow"/>
        <family val="2"/>
      </rPr>
      <t xml:space="preserve"> : Dans le bassin de Bourges, 90,1 % des élèves présentent une maîtrise satisfaisante ou très bonne en français. Cette propotion est de 70,8 % en mathématiques.</t>
    </r>
  </si>
  <si>
    <r>
      <rPr>
        <b/>
        <sz val="11"/>
        <color indexed="8"/>
        <rFont val="Arial Narrow"/>
        <family val="2"/>
      </rPr>
      <t>Source</t>
    </r>
    <r>
      <rPr>
        <sz val="11"/>
        <color indexed="8"/>
        <rFont val="Arial Narrow"/>
        <family val="2"/>
      </rPr>
      <t xml:space="preserve"> : évaluation exhaustive de début de sixième, septembre2021, MENJS-DEPP.</t>
    </r>
  </si>
  <si>
    <t xml:space="preserve">L’évaluation effectuée en septembre 2021 a porté sur 800 000 élèves scolarisés en classes de sixième  générale, de Section d’enseignement général et professionnel adapté (Segpa) ou spécifiques (UPE2A, EREA, ULIS) dans près de 7 000 collèges publics et privés sous contrat en France métropolitaine, dans les départements et régions d’outre-mer (DROM) et les collectivités et régions d'outre-mer (CROM) . </t>
  </si>
  <si>
    <r>
      <rPr>
        <b/>
        <sz val="10"/>
        <color theme="1"/>
        <rFont val="Arial"/>
        <family val="2"/>
      </rPr>
      <t>Dans le champ disciplinaire du français</t>
    </r>
    <r>
      <rPr>
        <sz val="10"/>
        <color theme="1"/>
        <rFont val="Arial"/>
        <family val="2"/>
      </rPr>
      <t xml:space="preserve"> s’articulent des exercices de compréhension de l’écrit complétés d’exercices plus spécifiques dédiés à l’étude de la langue (grammaire, orthographe, lexique), permettant d’évaluer la compréhension du fonctionnement de la langue et l’acquisition des règles. Des exercices de compréhension de l’oral, permettent également d’évaluer les capacités à identifier les informations importantes d’un support entendu.</t>
    </r>
  </si>
  <si>
    <t>En cette rentrée 2021, en français, la compréhension de textes écrits longs a été évaluée en associant un test de fluence permettant de connaître la capacité des élèves à lire correctement un texte à voix haute en respectant la ponctuation et le rythme des groupes syntaxiques. Suite à la passation du test de fluence avec l’élève, le professeur lui remet une fiche de positionnement lui indiquant son « score de fluence ».</t>
  </si>
  <si>
    <r>
      <rPr>
        <b/>
        <sz val="10"/>
        <color theme="1"/>
        <rFont val="Arial"/>
        <family val="2"/>
      </rPr>
      <t>Dans le champ disciplinaire des mathématiques</t>
    </r>
    <r>
      <rPr>
        <sz val="10"/>
        <color theme="1"/>
        <rFont val="Arial"/>
        <family val="2"/>
      </rPr>
      <t>, les élèves ont travaillé sur des exercices testant leurs connaissances du système de numération (entiers, décimaux), leurs compétences en calcul (addition, soustraction, multiplication, division) et en résolution de problèmes simples mettant en jeu ces quatre opérations. Des situations de prélèvement de données numériques à partir de supports variés leur ont aussi été soumises (lecture de tableaux numériques, de graphiques).</t>
    </r>
  </si>
  <si>
    <t>Calcul des scores et seuils de maîtrise au test de fluence</t>
  </si>
  <si>
    <t>Le « score de fluence » correspond au nombre de mots correctement lus par minute pouvant être comparé aux attendus de fin de CM2 s’élevant à 120 mots correctement lus par minute.</t>
  </si>
  <si>
    <t>On distingue trois groupes d'élèves :</t>
  </si>
  <si>
    <t>Les élèves lisent moins de 90 mots par minute ;</t>
  </si>
  <si>
    <t>Les élèves lisent entre 90 et 120 mots par minute ;</t>
  </si>
  <si>
    <t>Les élèves lisent plus de 120 mots par minute.</t>
  </si>
  <si>
    <t>Moins de 90 mots</t>
  </si>
  <si>
    <t>De 90 à 120 mots</t>
  </si>
  <si>
    <t>120 mots et plus</t>
  </si>
  <si>
    <t>Profil social du collège</t>
  </si>
  <si>
    <t>Groupe 1 (20 % des collèges les moins favorisés)</t>
  </si>
  <si>
    <t>Groupe 2</t>
  </si>
  <si>
    <t>Groupe 3</t>
  </si>
  <si>
    <t>Groupe 4</t>
  </si>
  <si>
    <t>Groupe 5 (20 % des collèges les plus  favorisés)</t>
  </si>
  <si>
    <t>8 - Répartition des élèves dans les groupes au test de fluence - Académie d'Orléans-Tours</t>
  </si>
  <si>
    <t>8 - Répartition des élèves dans les groupes au test de fluence - France métroplitaine + DROM</t>
  </si>
  <si>
    <r>
      <t xml:space="preserve">Réf. : </t>
    </r>
    <r>
      <rPr>
        <i/>
        <sz val="11"/>
        <color indexed="8"/>
        <rFont val="Arial Narrow"/>
        <family val="2"/>
      </rPr>
      <t>Stats Infos</t>
    </r>
    <r>
      <rPr>
        <sz val="11"/>
        <color indexed="8"/>
        <rFont val="Arial Narrow"/>
        <family val="2"/>
      </rPr>
      <t>, n° 22.06</t>
    </r>
    <r>
      <rPr>
        <b/>
        <sz val="11"/>
        <color indexed="8"/>
        <rFont val="Arial Narrow"/>
        <family val="2"/>
      </rPr>
      <t xml:space="preserve"> © </t>
    </r>
    <r>
      <rPr>
        <sz val="11"/>
        <color indexed="8"/>
        <rFont val="Arial Narrow"/>
        <family val="2"/>
      </rPr>
      <t>DEP</t>
    </r>
  </si>
  <si>
    <t>Réf. : Stats Infos, n° 22.06 © DEP</t>
  </si>
  <si>
    <r>
      <rPr>
        <b/>
        <sz val="11"/>
        <color indexed="8"/>
        <rFont val="Arial Narrow"/>
        <family val="2"/>
      </rPr>
      <t>Lecture :</t>
    </r>
    <r>
      <rPr>
        <sz val="11"/>
        <color indexed="8"/>
        <rFont val="Arial Narrow"/>
        <family val="2"/>
      </rPr>
      <t xml:space="preserve"> 79,3 % de l'ensemble des élèves de sixième de l'académie ont une maîtrise satisfaisante des connaissances et compétences en français.</t>
    </r>
  </si>
  <si>
    <r>
      <rPr>
        <b/>
        <sz val="11"/>
        <color indexed="8"/>
        <rFont val="Arial Narrow"/>
        <family val="2"/>
      </rPr>
      <t>Lecture :</t>
    </r>
    <r>
      <rPr>
        <sz val="11"/>
        <color indexed="8"/>
        <rFont val="Arial Narrow"/>
        <family val="2"/>
      </rPr>
      <t xml:space="preserve"> 76,4 % de l'ensemble des élèves de sixième ont une maîtrise satisfaisante des connaissances et compétences en français.</t>
    </r>
  </si>
  <si>
    <r>
      <rPr>
        <b/>
        <sz val="11"/>
        <color indexed="8"/>
        <rFont val="Arial Narrow"/>
        <family val="2"/>
      </rPr>
      <t>Lecture :</t>
    </r>
    <r>
      <rPr>
        <sz val="11"/>
        <color indexed="8"/>
        <rFont val="Arial Narrow"/>
        <family val="2"/>
      </rPr>
      <t xml:space="preserve"> 61,9 % de l'ensemble des élèves de sixième de l'académie ont une maîtrise satisfaisante des connaissances et compétences en mathématiques.</t>
    </r>
  </si>
  <si>
    <r>
      <rPr>
        <b/>
        <sz val="11"/>
        <color indexed="8"/>
        <rFont val="Arial Narrow"/>
        <family val="2"/>
      </rPr>
      <t>Lecture :</t>
    </r>
    <r>
      <rPr>
        <sz val="11"/>
        <color indexed="8"/>
        <rFont val="Arial Narrow"/>
        <family val="2"/>
      </rPr>
      <t xml:space="preserve"> 59,2 % de l'ensemble des élèves de sixième ont une maîtrise satisfaisante des connaissances et compétences en mathématiques.</t>
    </r>
  </si>
  <si>
    <r>
      <rPr>
        <b/>
        <sz val="11"/>
        <color indexed="8"/>
        <rFont val="Arial Narrow"/>
        <family val="2"/>
      </rPr>
      <t>Lecture :</t>
    </r>
    <r>
      <rPr>
        <sz val="11"/>
        <color indexed="8"/>
        <rFont val="Arial Narrow"/>
        <family val="2"/>
      </rPr>
      <t xml:space="preserve"> la proportion d’élèves atteignant un score satisfaisant en français est de 59,5 %.</t>
    </r>
  </si>
  <si>
    <r>
      <rPr>
        <b/>
        <sz val="11"/>
        <color indexed="8"/>
        <rFont val="Arial Narrow"/>
        <family val="2"/>
      </rPr>
      <t>Lecture :</t>
    </r>
    <r>
      <rPr>
        <sz val="11"/>
        <color indexed="8"/>
        <rFont val="Arial Narrow"/>
        <family val="2"/>
      </rPr>
      <t xml:space="preserve"> la proportion d’élèves atteignant un score satisfaisant en français est de 60,4 %.</t>
    </r>
  </si>
  <si>
    <r>
      <rPr>
        <b/>
        <sz val="11"/>
        <color indexed="8"/>
        <rFont val="Arial Narrow"/>
        <family val="2"/>
      </rPr>
      <t>Lecture :</t>
    </r>
    <r>
      <rPr>
        <sz val="11"/>
        <color indexed="8"/>
        <rFont val="Arial Narrow"/>
        <family val="2"/>
      </rPr>
      <t xml:space="preserve"> la proportion d’élèves atteignant un score satisfaisant en mathématiques est de 64,8 %.</t>
    </r>
  </si>
  <si>
    <r>
      <rPr>
        <b/>
        <sz val="11"/>
        <color indexed="8"/>
        <rFont val="Arial Narrow"/>
        <family val="2"/>
      </rPr>
      <t>Lecture :</t>
    </r>
    <r>
      <rPr>
        <sz val="11"/>
        <color indexed="8"/>
        <rFont val="Arial Narrow"/>
        <family val="2"/>
      </rPr>
      <t xml:space="preserve"> la proportion d’élèves atteignant un score satisfaisant en mathématiques est de 64,5 %.</t>
    </r>
  </si>
  <si>
    <r>
      <rPr>
        <b/>
        <sz val="11"/>
        <color indexed="8"/>
        <rFont val="Arial Narrow"/>
        <family val="2"/>
      </rPr>
      <t xml:space="preserve">Lecture : </t>
    </r>
    <r>
      <rPr>
        <sz val="11"/>
        <color indexed="8"/>
        <rFont val="Arial Narrow"/>
        <family val="2"/>
      </rPr>
      <t>33,8 % des élèves de sixième ont un score de fluence situé entre 90 et 120 mots.</t>
    </r>
  </si>
  <si>
    <r>
      <rPr>
        <b/>
        <sz val="11"/>
        <color indexed="8"/>
        <rFont val="Arial Narrow"/>
        <family val="2"/>
      </rPr>
      <t xml:space="preserve">Lecture : </t>
    </r>
    <r>
      <rPr>
        <sz val="11"/>
        <color indexed="8"/>
        <rFont val="Arial Narrow"/>
        <family val="2"/>
      </rPr>
      <t>31,3 % des élèves de sixième ont un score de fluence situé entre 90 et 120 mots.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</si>
</sst>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 _€_-;\-* #,##0.0\ _€_-;_-* &quot;-&quot;??\ _€_-;_-@_-"/>
    <numFmt numFmtId="165" formatCode="_-* #,##0.00\ _€_-;\-* #,##0.00\ _€_-;_-* &quot;-&quot;??\ _€_-;_-@_-"/>
    <numFmt numFmtId="166" formatCode="_-* #,##0\ _€_-;\-* #,##0\ _€_-;_-* &quot;-&quot;??\ _€_-;_-@_-"/>
    <numFmt numFmtId="167" formatCode="_-* #,##0.0\ _€_-;\-* #,##0.0\ _€_-;_-* &quot;-&quot;?\ _€_-;_-@_-"/>
    <numFmt numFmtId="168" formatCode="_-* #,##0.00\ _€_-;\-* #,##0.00\ _€_-;_-* &quot;-&quot;?\ _€_-;_-@_-"/>
    <numFmt numFmtId="169" formatCode="0.0%"/>
    <numFmt numFmtId="170" formatCode="_-* #,##0_-;\-* #,##0_-;_-* &quot;-&quot;??_-;_-@_-"/>
  </numFmts>
  <fonts count="21"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sz val="11"/>
      <color theme="0"/>
      <name val="Arial Narrow"/>
      <family val="2"/>
    </font>
    <font>
      <sz val="11"/>
      <color indexed="8"/>
      <name val="Arial Narrow"/>
      <family val="2"/>
    </font>
    <font>
      <b/>
      <sz val="11"/>
      <color indexed="8"/>
      <name val="Arial Narrow"/>
      <family val="2"/>
    </font>
    <font>
      <sz val="11"/>
      <color rgb="FF000000"/>
      <name val="Arial Narrow"/>
      <family val="2"/>
    </font>
    <font>
      <b/>
      <sz val="11"/>
      <color rgb="FF000000"/>
      <name val="Arial Narrow"/>
      <family val="2"/>
    </font>
    <font>
      <i/>
      <sz val="11"/>
      <color indexed="8"/>
      <name val="Arial Narrow"/>
      <family val="2"/>
    </font>
    <font>
      <sz val="10"/>
      <name val="Arial"/>
      <family val="2"/>
    </font>
    <font>
      <sz val="9"/>
      <name val="Arial"/>
      <family val="2"/>
    </font>
    <font>
      <sz val="10"/>
      <name val="MS Sans Serif"/>
    </font>
    <font>
      <sz val="11"/>
      <name val="Arial Narrow"/>
      <family val="2"/>
    </font>
    <font>
      <sz val="11"/>
      <color theme="0" tint="-0.34998626667073579"/>
      <name val="Arial Narrow"/>
      <family val="2"/>
    </font>
    <font>
      <b/>
      <sz val="11"/>
      <color theme="0"/>
      <name val="Arial Narrow"/>
      <family val="2"/>
    </font>
    <font>
      <b/>
      <sz val="10"/>
      <color theme="1"/>
      <name val="Arial"/>
      <family val="2"/>
    </font>
    <font>
      <sz val="10"/>
      <color theme="1"/>
      <name val="Calibri"/>
      <family val="2"/>
      <scheme val="minor"/>
    </font>
    <font>
      <sz val="10"/>
      <name val="Calibri"/>
      <family val="2"/>
      <scheme val="minor"/>
    </font>
    <font>
      <sz val="10"/>
      <color theme="1"/>
      <name val="Arial"/>
      <family val="2"/>
    </font>
    <font>
      <sz val="9"/>
      <color theme="1"/>
      <name val="Arial"/>
      <family val="2"/>
    </font>
  </fonts>
  <fills count="6">
    <fill>
      <patternFill patternType="none"/>
    </fill>
    <fill>
      <patternFill patternType="gray125"/>
    </fill>
    <fill>
      <patternFill patternType="solid">
        <fgColor theme="1" tint="0.499984740745262"/>
        <bgColor indexed="64"/>
      </patternFill>
    </fill>
    <fill>
      <patternFill patternType="solid">
        <fgColor rgb="FFBD0926"/>
        <bgColor indexed="64"/>
      </patternFill>
    </fill>
    <fill>
      <patternFill patternType="solid">
        <fgColor rgb="FF23B19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CC0099"/>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9" fontId="10" fillId="0" borderId="0" applyFill="0" applyBorder="0" applyAlignment="0" applyProtection="0"/>
    <xf numFmtId="0" fontId="12" fillId="0" borderId="0"/>
    <xf numFmtId="165" fontId="12" fillId="0" borderId="0" applyFont="0" applyFill="0" applyBorder="0" applyAlignment="0" applyProtection="0"/>
    <xf numFmtId="9" fontId="12" fillId="0" borderId="0" applyFont="0" applyFill="0" applyBorder="0" applyAlignment="0" applyProtection="0"/>
  </cellStyleXfs>
  <cellXfs count="150">
    <xf numFmtId="0" fontId="0" fillId="0" borderId="0" xfId="0"/>
    <xf numFmtId="0" fontId="2" fillId="0" borderId="5" xfId="0" applyFont="1" applyBorder="1" applyAlignment="1">
      <alignment vertical="center"/>
    </xf>
    <xf numFmtId="0" fontId="2" fillId="0" borderId="5" xfId="0" applyFont="1" applyBorder="1"/>
    <xf numFmtId="166" fontId="2" fillId="0" borderId="5" xfId="0" applyNumberFormat="1" applyFont="1" applyBorder="1"/>
    <xf numFmtId="0" fontId="4" fillId="0" borderId="0" xfId="0" applyFont="1"/>
    <xf numFmtId="164" fontId="4" fillId="0" borderId="0" xfId="0" applyNumberFormat="1" applyFont="1"/>
    <xf numFmtId="0" fontId="2" fillId="0" borderId="0" xfId="0" applyFont="1"/>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1" xfId="0" applyFont="1" applyBorder="1"/>
    <xf numFmtId="166" fontId="2" fillId="0" borderId="2" xfId="1" applyNumberFormat="1" applyFont="1" applyBorder="1"/>
    <xf numFmtId="166" fontId="2" fillId="0" borderId="1" xfId="1" applyNumberFormat="1" applyFont="1" applyFill="1" applyBorder="1"/>
    <xf numFmtId="0" fontId="2" fillId="0" borderId="2" xfId="0" applyFont="1" applyBorder="1"/>
    <xf numFmtId="166" fontId="2" fillId="0" borderId="2" xfId="1" applyNumberFormat="1" applyFont="1" applyFill="1" applyBorder="1"/>
    <xf numFmtId="166" fontId="2" fillId="0" borderId="1" xfId="1" applyNumberFormat="1" applyFont="1" applyBorder="1"/>
    <xf numFmtId="0" fontId="2" fillId="0" borderId="3" xfId="0" applyFont="1" applyBorder="1"/>
    <xf numFmtId="166" fontId="2" fillId="0" borderId="3" xfId="1" applyNumberFormat="1" applyFont="1" applyBorder="1"/>
    <xf numFmtId="0" fontId="3" fillId="0" borderId="4" xfId="0" applyFont="1" applyBorder="1" applyAlignment="1">
      <alignment vertical="center"/>
    </xf>
    <xf numFmtId="0" fontId="3" fillId="0" borderId="5" xfId="0" applyFont="1" applyBorder="1" applyAlignment="1">
      <alignment vertical="center"/>
    </xf>
    <xf numFmtId="0" fontId="2" fillId="0" borderId="0" xfId="0" applyFont="1" applyBorder="1"/>
    <xf numFmtId="0" fontId="3" fillId="0" borderId="3" xfId="0" applyFont="1" applyBorder="1"/>
    <xf numFmtId="166" fontId="3" fillId="0" borderId="3" xfId="1" applyNumberFormat="1" applyFont="1" applyBorder="1"/>
    <xf numFmtId="0" fontId="2" fillId="0" borderId="7" xfId="0" applyFont="1" applyBorder="1"/>
    <xf numFmtId="0" fontId="3" fillId="0" borderId="0" xfId="0" applyFont="1"/>
    <xf numFmtId="164" fontId="3" fillId="0" borderId="0" xfId="0" applyNumberFormat="1" applyFont="1"/>
    <xf numFmtId="164" fontId="2" fillId="0" borderId="2" xfId="1" applyNumberFormat="1" applyFont="1" applyBorder="1"/>
    <xf numFmtId="164" fontId="2" fillId="0" borderId="3" xfId="1" applyNumberFormat="1" applyFont="1" applyBorder="1"/>
    <xf numFmtId="166" fontId="2" fillId="0" borderId="0" xfId="1" applyNumberFormat="1" applyFont="1"/>
    <xf numFmtId="167" fontId="4" fillId="0" borderId="0" xfId="0" applyNumberFormat="1" applyFont="1"/>
    <xf numFmtId="168" fontId="4" fillId="0" borderId="0" xfId="0" applyNumberFormat="1" applyFont="1"/>
    <xf numFmtId="0" fontId="5" fillId="0" borderId="0" xfId="0" applyFont="1" applyAlignment="1"/>
    <xf numFmtId="0" fontId="7" fillId="0" borderId="0" xfId="0" applyFont="1" applyAlignment="1">
      <alignment vertical="center" readingOrder="1"/>
    </xf>
    <xf numFmtId="0" fontId="5" fillId="0" borderId="0" xfId="0" applyFont="1" applyAlignment="1">
      <alignment vertical="center" readingOrder="1"/>
    </xf>
    <xf numFmtId="0" fontId="11" fillId="0" borderId="0" xfId="3" applyFont="1" applyBorder="1"/>
    <xf numFmtId="0" fontId="2" fillId="0" borderId="0" xfId="0" applyFont="1" applyFill="1"/>
    <xf numFmtId="9" fontId="2" fillId="0" borderId="0" xfId="2" quotePrefix="1" applyFont="1" applyFill="1"/>
    <xf numFmtId="169" fontId="13" fillId="0" borderId="0" xfId="4" applyNumberFormat="1" applyFont="1" applyFill="1" applyBorder="1" applyAlignment="1" applyProtection="1">
      <alignment horizontal="center"/>
    </xf>
    <xf numFmtId="9" fontId="13" fillId="0" borderId="0" xfId="2" applyFont="1" applyFill="1" applyBorder="1" applyAlignment="1">
      <alignment horizontal="center"/>
    </xf>
    <xf numFmtId="0" fontId="14" fillId="0" borderId="0" xfId="0" applyFont="1"/>
    <xf numFmtId="169" fontId="14" fillId="0" borderId="0" xfId="4" applyNumberFormat="1" applyFont="1" applyFill="1" applyBorder="1" applyAlignment="1" applyProtection="1">
      <alignment horizontal="center"/>
    </xf>
    <xf numFmtId="169" fontId="14" fillId="0" borderId="0" xfId="2" applyNumberFormat="1" applyFont="1" applyBorder="1" applyAlignment="1">
      <alignment horizontal="center"/>
    </xf>
    <xf numFmtId="169" fontId="14" fillId="0" borderId="0" xfId="3" applyNumberFormat="1" applyFont="1" applyFill="1" applyBorder="1" applyAlignment="1">
      <alignment horizontal="center"/>
    </xf>
    <xf numFmtId="169" fontId="14" fillId="0" borderId="0" xfId="2" quotePrefix="1" applyNumberFormat="1" applyFont="1"/>
    <xf numFmtId="0" fontId="13" fillId="0" borderId="0" xfId="3" applyFont="1" applyBorder="1"/>
    <xf numFmtId="0" fontId="5" fillId="0" borderId="0" xfId="0" applyFont="1" applyAlignment="1">
      <alignment horizontal="left" vertical="center" readingOrder="1"/>
    </xf>
    <xf numFmtId="0" fontId="7" fillId="0" borderId="0" xfId="0" applyFont="1" applyAlignment="1">
      <alignment horizontal="left" vertical="center" readingOrder="1"/>
    </xf>
    <xf numFmtId="0" fontId="3" fillId="0" borderId="8" xfId="0" applyFont="1" applyFill="1" applyBorder="1"/>
    <xf numFmtId="0" fontId="2" fillId="0" borderId="0" xfId="0" applyFont="1" applyAlignment="1">
      <alignment horizontal="left"/>
    </xf>
    <xf numFmtId="170" fontId="2" fillId="0" borderId="1" xfId="1" applyNumberFormat="1" applyFont="1" applyBorder="1"/>
    <xf numFmtId="170" fontId="2" fillId="0" borderId="10" xfId="1" applyNumberFormat="1" applyFont="1" applyBorder="1"/>
    <xf numFmtId="170" fontId="2" fillId="0" borderId="2" xfId="1" applyNumberFormat="1" applyFont="1" applyBorder="1"/>
    <xf numFmtId="170" fontId="2" fillId="0" borderId="7" xfId="1" applyNumberFormat="1" applyFont="1" applyBorder="1"/>
    <xf numFmtId="0" fontId="2" fillId="0" borderId="11" xfId="0" applyFont="1" applyBorder="1"/>
    <xf numFmtId="170" fontId="2" fillId="0" borderId="3" xfId="1" applyNumberFormat="1" applyFont="1" applyBorder="1"/>
    <xf numFmtId="170" fontId="2" fillId="0" borderId="11" xfId="1" applyNumberFormat="1" applyFont="1" applyBorder="1"/>
    <xf numFmtId="0" fontId="4" fillId="3" borderId="6"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0" borderId="0" xfId="0" applyFont="1" applyFill="1" applyBorder="1"/>
    <xf numFmtId="0" fontId="2" fillId="0" borderId="6" xfId="0" applyFont="1" applyBorder="1"/>
    <xf numFmtId="170" fontId="2" fillId="0" borderId="6" xfId="1" applyNumberFormat="1" applyFont="1" applyBorder="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166" fontId="2" fillId="0" borderId="0" xfId="1" applyNumberFormat="1" applyFont="1" applyBorder="1"/>
    <xf numFmtId="166" fontId="2" fillId="0" borderId="0" xfId="1" applyNumberFormat="1" applyFont="1" applyFill="1" applyBorder="1"/>
    <xf numFmtId="0" fontId="3" fillId="0" borderId="0" xfId="0" applyFont="1" applyBorder="1" applyAlignment="1">
      <alignment vertical="center"/>
    </xf>
    <xf numFmtId="0" fontId="2" fillId="0" borderId="0" xfId="0" applyFont="1" applyBorder="1" applyAlignment="1">
      <alignment vertical="center"/>
    </xf>
    <xf numFmtId="166" fontId="2" fillId="0" borderId="0" xfId="0" applyNumberFormat="1" applyFont="1" applyBorder="1"/>
    <xf numFmtId="0" fontId="3" fillId="0" borderId="0" xfId="0" applyFont="1" applyBorder="1"/>
    <xf numFmtId="166" fontId="3" fillId="0" borderId="0" xfId="1" applyNumberFormat="1" applyFont="1" applyBorder="1"/>
    <xf numFmtId="164" fontId="2" fillId="0" borderId="2" xfId="1" applyNumberFormat="1" applyFont="1" applyBorder="1" applyAlignment="1">
      <alignment horizontal="center"/>
    </xf>
    <xf numFmtId="164" fontId="2" fillId="0" borderId="3" xfId="1" applyNumberFormat="1" applyFont="1" applyBorder="1" applyAlignment="1">
      <alignment horizontal="center"/>
    </xf>
    <xf numFmtId="164" fontId="2" fillId="0" borderId="6" xfId="1" applyNumberFormat="1" applyFont="1" applyBorder="1" applyAlignment="1">
      <alignment horizontal="center"/>
    </xf>
    <xf numFmtId="0" fontId="0" fillId="0" borderId="0" xfId="0" applyAlignment="1">
      <alignment horizontal="center"/>
    </xf>
    <xf numFmtId="0" fontId="2" fillId="0" borderId="0" xfId="0" applyFont="1" applyAlignment="1">
      <alignment horizontal="center"/>
    </xf>
    <xf numFmtId="0" fontId="3"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16" fillId="5" borderId="0" xfId="5" applyFont="1" applyFill="1" applyBorder="1" applyAlignment="1">
      <alignment horizontal="justify" vertical="center"/>
    </xf>
    <xf numFmtId="0" fontId="17" fillId="0" borderId="0" xfId="5" applyFont="1"/>
    <xf numFmtId="0" fontId="18" fillId="0" borderId="0" xfId="5" applyFont="1"/>
    <xf numFmtId="0" fontId="19" fillId="5" borderId="0" xfId="5" applyFont="1" applyFill="1" applyBorder="1" applyAlignment="1">
      <alignment horizontal="justify" vertical="center"/>
    </xf>
    <xf numFmtId="0" fontId="16" fillId="5" borderId="1" xfId="5" applyFont="1" applyFill="1" applyBorder="1" applyAlignment="1">
      <alignment horizontal="justify" vertical="center"/>
    </xf>
    <xf numFmtId="0" fontId="19" fillId="5" borderId="3" xfId="5" applyFont="1" applyFill="1" applyBorder="1" applyAlignment="1">
      <alignment horizontal="justify" vertical="center"/>
    </xf>
    <xf numFmtId="0" fontId="19" fillId="5" borderId="2" xfId="5" applyFont="1" applyFill="1" applyBorder="1" applyAlignment="1">
      <alignment horizontal="justify" vertical="center"/>
    </xf>
    <xf numFmtId="0" fontId="19" fillId="0" borderId="2" xfId="5" applyFont="1" applyBorder="1" applyAlignment="1">
      <alignment wrapText="1"/>
    </xf>
    <xf numFmtId="0" fontId="17" fillId="0" borderId="0" xfId="5" applyFont="1" applyBorder="1"/>
    <xf numFmtId="0" fontId="18" fillId="0" borderId="0" xfId="5" applyFont="1" applyBorder="1"/>
    <xf numFmtId="0" fontId="19" fillId="5" borderId="2" xfId="5" applyFont="1" applyFill="1" applyBorder="1" applyAlignment="1">
      <alignment horizontal="justify" vertical="center" wrapText="1"/>
    </xf>
    <xf numFmtId="0" fontId="19" fillId="0" borderId="0" xfId="5" applyFont="1" applyAlignment="1">
      <alignment horizontal="justify" vertical="center"/>
    </xf>
    <xf numFmtId="0" fontId="19" fillId="0" borderId="2" xfId="5" applyFont="1" applyBorder="1" applyAlignment="1">
      <alignment horizontal="left" vertical="center"/>
    </xf>
    <xf numFmtId="0" fontId="19" fillId="0" borderId="3" xfId="5" applyFont="1" applyBorder="1" applyAlignment="1">
      <alignment horizontal="left" vertical="center"/>
    </xf>
    <xf numFmtId="0" fontId="19" fillId="0" borderId="0" xfId="5" applyFont="1" applyAlignment="1">
      <alignment horizontal="left" vertical="center"/>
    </xf>
    <xf numFmtId="0" fontId="16" fillId="0" borderId="1" xfId="5" applyFont="1" applyBorder="1" applyAlignment="1">
      <alignment horizontal="justify" vertical="center"/>
    </xf>
    <xf numFmtId="0" fontId="19" fillId="0" borderId="3" xfId="5" applyFont="1" applyBorder="1" applyAlignment="1">
      <alignment wrapText="1"/>
    </xf>
    <xf numFmtId="0" fontId="19" fillId="0" borderId="0" xfId="5" applyFont="1" applyBorder="1" applyAlignment="1">
      <alignment wrapText="1"/>
    </xf>
    <xf numFmtId="166" fontId="2" fillId="0" borderId="1" xfId="1" applyNumberFormat="1" applyFont="1" applyFill="1" applyBorder="1" applyAlignment="1">
      <alignment horizontal="right"/>
    </xf>
    <xf numFmtId="0" fontId="2" fillId="0" borderId="2"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5" borderId="2" xfId="0" applyFill="1" applyBorder="1" applyAlignment="1">
      <alignmen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left" vertical="center"/>
    </xf>
    <xf numFmtId="166" fontId="2" fillId="0" borderId="3" xfId="1" applyNumberFormat="1" applyFont="1" applyFill="1" applyBorder="1"/>
    <xf numFmtId="0" fontId="2" fillId="0" borderId="6" xfId="0" applyFont="1" applyBorder="1" applyAlignment="1">
      <alignment vertical="center"/>
    </xf>
    <xf numFmtId="166" fontId="2" fillId="0" borderId="6" xfId="1" applyNumberFormat="1" applyFont="1" applyBorder="1"/>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166" fontId="2" fillId="0" borderId="12" xfId="1" applyNumberFormat="1" applyFont="1" applyBorder="1"/>
    <xf numFmtId="166" fontId="2" fillId="0" borderId="8" xfId="1" applyNumberFormat="1" applyFont="1" applyBorder="1"/>
    <xf numFmtId="166" fontId="2" fillId="0" borderId="13" xfId="1" applyNumberFormat="1" applyFont="1" applyBorder="1"/>
    <xf numFmtId="164" fontId="2" fillId="0" borderId="1" xfId="1" applyNumberFormat="1" applyFont="1" applyFill="1" applyBorder="1"/>
    <xf numFmtId="164" fontId="2" fillId="0" borderId="2" xfId="1" applyNumberFormat="1" applyFont="1" applyFill="1" applyBorder="1"/>
    <xf numFmtId="164" fontId="2" fillId="0" borderId="3" xfId="1" applyNumberFormat="1" applyFont="1" applyFill="1" applyBorder="1"/>
    <xf numFmtId="164" fontId="2" fillId="0" borderId="2" xfId="0" applyNumberFormat="1" applyFont="1" applyBorder="1" applyAlignment="1">
      <alignment horizontal="center" vertical="center" wrapText="1"/>
    </xf>
    <xf numFmtId="164" fontId="2" fillId="0" borderId="1" xfId="1" applyNumberFormat="1" applyFont="1" applyBorder="1"/>
    <xf numFmtId="164" fontId="2" fillId="0" borderId="6" xfId="1" applyNumberFormat="1" applyFont="1" applyBorder="1"/>
    <xf numFmtId="164" fontId="2" fillId="0" borderId="5" xfId="0" applyNumberFormat="1" applyFont="1" applyBorder="1"/>
    <xf numFmtId="164" fontId="3" fillId="0" borderId="3" xfId="1" applyNumberFormat="1" applyFont="1" applyBorder="1"/>
    <xf numFmtId="164" fontId="2" fillId="0" borderId="1" xfId="0" applyNumberFormat="1" applyFont="1" applyBorder="1" applyAlignment="1">
      <alignment horizontal="center" vertical="center" wrapText="1"/>
    </xf>
    <xf numFmtId="0" fontId="2" fillId="0" borderId="2" xfId="0" applyFont="1" applyBorder="1" applyAlignment="1">
      <alignment vertical="center"/>
    </xf>
    <xf numFmtId="0" fontId="5" fillId="0" borderId="0" xfId="0" applyFont="1" applyAlignment="1">
      <alignment horizontal="left" vertical="center" readingOrder="1"/>
    </xf>
    <xf numFmtId="0" fontId="2" fillId="0" borderId="1" xfId="0" applyFont="1" applyBorder="1" applyAlignment="1">
      <alignment vertical="center"/>
    </xf>
    <xf numFmtId="0" fontId="2" fillId="0" borderId="3"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horizontal="left" wrapText="1"/>
    </xf>
    <xf numFmtId="0" fontId="7" fillId="0" borderId="0" xfId="0" applyFont="1" applyAlignment="1">
      <alignment horizontal="left" vertical="center" readingOrder="1"/>
    </xf>
    <xf numFmtId="0" fontId="5" fillId="0" borderId="0" xfId="0" applyFont="1" applyAlignment="1">
      <alignment horizontal="left" vertical="center" wrapText="1" readingOrder="1"/>
    </xf>
    <xf numFmtId="0" fontId="4" fillId="2" borderId="6" xfId="0" applyFont="1" applyFill="1" applyBorder="1" applyAlignment="1">
      <alignment horizontal="center" vertical="center"/>
    </xf>
    <xf numFmtId="0" fontId="15" fillId="4" borderId="6" xfId="0" applyFont="1" applyFill="1" applyBorder="1" applyAlignment="1">
      <alignment horizontal="center"/>
    </xf>
    <xf numFmtId="0" fontId="15" fillId="4" borderId="4" xfId="0" applyFont="1" applyFill="1" applyBorder="1" applyAlignment="1">
      <alignment horizontal="center"/>
    </xf>
    <xf numFmtId="0" fontId="15" fillId="3" borderId="9" xfId="0" applyFont="1" applyFill="1" applyBorder="1" applyAlignment="1">
      <alignment horizontal="center"/>
    </xf>
    <xf numFmtId="0" fontId="15" fillId="3" borderId="6" xfId="0" applyFont="1" applyFill="1" applyBorder="1" applyAlignment="1">
      <alignment horizont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0" fillId="5" borderId="10" xfId="0" applyFont="1" applyFill="1" applyBorder="1" applyAlignment="1">
      <alignment vertical="center" wrapText="1"/>
    </xf>
    <xf numFmtId="0" fontId="0" fillId="5" borderId="7" xfId="0" applyFill="1" applyBorder="1" applyAlignment="1">
      <alignment vertical="center" wrapText="1"/>
    </xf>
    <xf numFmtId="0" fontId="0" fillId="5" borderId="11" xfId="0" applyFill="1" applyBorder="1" applyAlignment="1">
      <alignment vertical="center" wrapText="1"/>
    </xf>
    <xf numFmtId="0" fontId="20" fillId="5" borderId="0" xfId="0" applyFont="1" applyFill="1"/>
  </cellXfs>
  <cellStyles count="8">
    <cellStyle name="Milliers" xfId="1" builtinId="3"/>
    <cellStyle name="Milliers 2" xfId="6"/>
    <cellStyle name="Normal" xfId="0" builtinId="0"/>
    <cellStyle name="Normal 2" xfId="3"/>
    <cellStyle name="Normal 3" xfId="5"/>
    <cellStyle name="Pourcentage" xfId="2" builtinId="5"/>
    <cellStyle name="Pourcentage 2" xfId="4"/>
    <cellStyle name="Pourcentage 3" xfId="7"/>
  </cellStyles>
  <dxfs count="0"/>
  <tableStyles count="0" defaultTableStyle="TableStyleMedium2" defaultPivotStyle="PivotStyleLight16"/>
  <colors>
    <mruColors>
      <color rgb="FFE79FAA"/>
      <color rgb="FFD25468"/>
      <color rgb="FFBD0926"/>
      <color rgb="FF23B199"/>
      <color rgb="FF39D8BE"/>
      <color rgb="FF55F7DD"/>
      <color rgb="FFB4FCF1"/>
      <color rgb="FFEDFFFD"/>
      <color rgb="FFF5D1D6"/>
      <color rgb="FFFCEA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strRef>
              <c:f>'Figure 1'!$E$16</c:f>
              <c:strCache>
                <c:ptCount val="1"/>
                <c:pt idx="0">
                  <c:v>Maîtrise insuffisante</c:v>
                </c:pt>
              </c:strCache>
            </c:strRef>
          </c:tx>
          <c:spPr>
            <a:solidFill>
              <a:srgbClr val="B4FCF1"/>
            </a:solidFill>
            <a:ln>
              <a:solidFill>
                <a:schemeClr val="bg1"/>
              </a:solidFill>
            </a:ln>
            <a:effectLst/>
          </c:spPr>
          <c:invertIfNegative val="0"/>
          <c:dLbls>
            <c:dLbl>
              <c:idx val="1"/>
              <c:layout>
                <c:manualLayout>
                  <c:x val="-2.8084955442223571E-3"/>
                  <c:y val="-1.0185067526415994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A1-4AE2-A2EE-311F8B8E7120}"/>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1'!$E$17:$E$26</c:f>
              <c:numCache>
                <c:formatCode>_-* #\ ##0.0\ _€_-;\-* #\ ##0.0\ _€_-;_-* "-"??\ _€_-;_-@_-</c:formatCode>
                <c:ptCount val="10"/>
                <c:pt idx="0">
                  <c:v>0.19235564421330104</c:v>
                </c:pt>
                <c:pt idx="1">
                  <c:v>2.4990238188207732</c:v>
                </c:pt>
                <c:pt idx="2">
                  <c:v>0.24271844660194172</c:v>
                </c:pt>
                <c:pt idx="3">
                  <c:v>0.37123959889054836</c:v>
                </c:pt>
                <c:pt idx="4">
                  <c:v>0.64134188455846086</c:v>
                </c:pt>
                <c:pt idx="5">
                  <c:v>0.7582938388625593</c:v>
                </c:pt>
                <c:pt idx="6">
                  <c:v>0.25824394119984106</c:v>
                </c:pt>
                <c:pt idx="7">
                  <c:v>0.50862734998712333</c:v>
                </c:pt>
                <c:pt idx="9">
                  <c:v>0.38515520449130136</c:v>
                </c:pt>
              </c:numCache>
            </c:numRef>
          </c:val>
          <c:extLst>
            <c:ext xmlns:c16="http://schemas.microsoft.com/office/drawing/2014/chart" uri="{C3380CC4-5D6E-409C-BE32-E72D297353CC}">
              <c16:uniqueId val="{00000000-E1DC-4800-94D1-F742C6965906}"/>
            </c:ext>
          </c:extLst>
        </c:ser>
        <c:ser>
          <c:idx val="1"/>
          <c:order val="1"/>
          <c:tx>
            <c:strRef>
              <c:f>'Figure 1'!$F$16</c:f>
              <c:strCache>
                <c:ptCount val="1"/>
                <c:pt idx="0">
                  <c:v>Maîtrise fragile</c:v>
                </c:pt>
              </c:strCache>
            </c:strRef>
          </c:tx>
          <c:spPr>
            <a:solidFill>
              <a:srgbClr val="55F7DD"/>
            </a:solidFill>
            <a:ln>
              <a:solidFill>
                <a:schemeClr val="bg1"/>
              </a:solidFill>
            </a:ln>
            <a:effectLst/>
          </c:spPr>
          <c:invertIfNegative val="0"/>
          <c:dLbls>
            <c:dLbl>
              <c:idx val="0"/>
              <c:layout>
                <c:manualLayout>
                  <c:x val="9.829734404778018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F2-4387-A949-DD2852BA7AD7}"/>
                </c:ext>
              </c:extLst>
            </c:dLbl>
            <c:dLbl>
              <c:idx val="2"/>
              <c:layout>
                <c:manualLayout>
                  <c:x val="1.263822994900032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F2-4387-A949-DD2852BA7AD7}"/>
                </c:ext>
              </c:extLst>
            </c:dLbl>
            <c:dLbl>
              <c:idx val="6"/>
              <c:layout>
                <c:manualLayout>
                  <c:x val="8.4254866326669165E-3"/>
                  <c:y val="-5.092533763207997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F2-4387-A949-DD2852BA7AD7}"/>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1'!$F$17:$F$26</c:f>
              <c:numCache>
                <c:formatCode>_-* #\ ##0.0\ _€_-;\-* #\ ##0.0\ _€_-;_-* "-"??\ _€_-;_-@_-</c:formatCode>
                <c:ptCount val="10"/>
                <c:pt idx="0">
                  <c:v>6.6398318669183913</c:v>
                </c:pt>
                <c:pt idx="1">
                  <c:v>35.259664193674347</c:v>
                </c:pt>
                <c:pt idx="2">
                  <c:v>4.70873786407767</c:v>
                </c:pt>
                <c:pt idx="3">
                  <c:v>9.0804352464262852</c:v>
                </c:pt>
                <c:pt idx="4">
                  <c:v>13.073507646768622</c:v>
                </c:pt>
                <c:pt idx="5">
                  <c:v>17.251184834123222</c:v>
                </c:pt>
                <c:pt idx="6">
                  <c:v>6.3170441001191904</c:v>
                </c:pt>
                <c:pt idx="7">
                  <c:v>11.672675766160186</c:v>
                </c:pt>
                <c:pt idx="9">
                  <c:v>9.0380911969187583</c:v>
                </c:pt>
              </c:numCache>
            </c:numRef>
          </c:val>
          <c:extLst>
            <c:ext xmlns:c16="http://schemas.microsoft.com/office/drawing/2014/chart" uri="{C3380CC4-5D6E-409C-BE32-E72D297353CC}">
              <c16:uniqueId val="{00000001-E1DC-4800-94D1-F742C6965906}"/>
            </c:ext>
          </c:extLst>
        </c:ser>
        <c:ser>
          <c:idx val="2"/>
          <c:order val="2"/>
          <c:tx>
            <c:strRef>
              <c:f>'Figure 1'!$G$16</c:f>
              <c:strCache>
                <c:ptCount val="1"/>
                <c:pt idx="0">
                  <c:v>Maîtrise satisfaisante</c:v>
                </c:pt>
              </c:strCache>
            </c:strRef>
          </c:tx>
          <c:spPr>
            <a:solidFill>
              <a:srgbClr val="39D8BE"/>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1'!$G$17:$G$26</c:f>
              <c:numCache>
                <c:formatCode>_-* #\ ##0.0\ _€_-;\-* #\ ##0.0\ _€_-;_-* "-"??\ _€_-;_-@_-</c:formatCode>
                <c:ptCount val="10"/>
                <c:pt idx="0">
                  <c:v>80.849926976098033</c:v>
                </c:pt>
                <c:pt idx="1">
                  <c:v>61.772745021475984</c:v>
                </c:pt>
                <c:pt idx="2">
                  <c:v>77.71844660194175</c:v>
                </c:pt>
                <c:pt idx="3">
                  <c:v>79.500746746319606</c:v>
                </c:pt>
                <c:pt idx="4">
                  <c:v>80.266403552047365</c:v>
                </c:pt>
                <c:pt idx="5">
                  <c:v>77.725118483412331</c:v>
                </c:pt>
                <c:pt idx="6">
                  <c:v>79.2345384717256</c:v>
                </c:pt>
                <c:pt idx="7">
                  <c:v>79.2750450682462</c:v>
                </c:pt>
                <c:pt idx="9">
                  <c:v>79.250579364820311</c:v>
                </c:pt>
              </c:numCache>
            </c:numRef>
          </c:val>
          <c:extLst>
            <c:ext xmlns:c16="http://schemas.microsoft.com/office/drawing/2014/chart" uri="{C3380CC4-5D6E-409C-BE32-E72D297353CC}">
              <c16:uniqueId val="{00000002-E1DC-4800-94D1-F742C6965906}"/>
            </c:ext>
          </c:extLst>
        </c:ser>
        <c:ser>
          <c:idx val="3"/>
          <c:order val="3"/>
          <c:tx>
            <c:strRef>
              <c:f>'Figure 1'!$H$16</c:f>
              <c:strCache>
                <c:ptCount val="1"/>
                <c:pt idx="0">
                  <c:v>Très bonne maîtrise</c:v>
                </c:pt>
              </c:strCache>
            </c:strRef>
          </c:tx>
          <c:spPr>
            <a:solidFill>
              <a:srgbClr val="23B199"/>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1'!$H$17:$H$26</c:f>
              <c:numCache>
                <c:formatCode>_-* #\ ##0.0\ _€_-;\-* #\ ##0.0\ _€_-;_-* "-"??\ _€_-;_-@_-</c:formatCode>
                <c:ptCount val="10"/>
                <c:pt idx="0">
                  <c:v>12.317885512770276</c:v>
                </c:pt>
                <c:pt idx="1">
                  <c:v>0.46856696602889492</c:v>
                </c:pt>
                <c:pt idx="2">
                  <c:v>17.33009708737864</c:v>
                </c:pt>
                <c:pt idx="3">
                  <c:v>11.04757840836356</c:v>
                </c:pt>
                <c:pt idx="4">
                  <c:v>6.0187469166255552</c:v>
                </c:pt>
                <c:pt idx="5">
                  <c:v>4.2654028436018958</c:v>
                </c:pt>
                <c:pt idx="6">
                  <c:v>14.19017348695537</c:v>
                </c:pt>
                <c:pt idx="7">
                  <c:v>8.5436518156064896</c:v>
                </c:pt>
                <c:pt idx="9">
                  <c:v>11.326174233769624</c:v>
                </c:pt>
              </c:numCache>
            </c:numRef>
          </c:val>
          <c:extLst>
            <c:ext xmlns:c16="http://schemas.microsoft.com/office/drawing/2014/chart" uri="{C3380CC4-5D6E-409C-BE32-E72D297353CC}">
              <c16:uniqueId val="{00000003-E1DC-4800-94D1-F742C6965906}"/>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5847399212084791"/>
          <c:y val="3.0555555555555555E-2"/>
          <c:w val="0.60351654673302824"/>
          <c:h val="0.79060542432195979"/>
        </c:manualLayout>
      </c:layout>
      <c:barChart>
        <c:barDir val="bar"/>
        <c:grouping val="stacked"/>
        <c:varyColors val="0"/>
        <c:ser>
          <c:idx val="0"/>
          <c:order val="0"/>
          <c:tx>
            <c:strRef>
              <c:f>'Figure 7'!$E$24</c:f>
              <c:strCache>
                <c:ptCount val="1"/>
                <c:pt idx="0">
                  <c:v>à besoin</c:v>
                </c:pt>
              </c:strCache>
            </c:strRef>
          </c:tx>
          <c:spPr>
            <a:solidFill>
              <a:srgbClr val="E79FAA"/>
            </a:solidFill>
            <a:ln>
              <a:solidFill>
                <a:sysClr val="window" lastClr="FFFFFF"/>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7'!$D$25:$D$42</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7'!$E$25:$E$42</c:f>
              <c:numCache>
                <c:formatCode>_-* #\ ##0.0\ _€_-;\-* #\ ##0.0\ _€_-;_-* "-"??\ _€_-;_-@_-</c:formatCode>
                <c:ptCount val="18"/>
                <c:pt idx="0">
                  <c:v>17.741305197342712</c:v>
                </c:pt>
                <c:pt idx="1">
                  <c:v>14.576403834865975</c:v>
                </c:pt>
                <c:pt idx="2">
                  <c:v>12.851063829787234</c:v>
                </c:pt>
                <c:pt idx="3">
                  <c:v>10.582010582010582</c:v>
                </c:pt>
                <c:pt idx="4">
                  <c:v>6.8533333333333335</c:v>
                </c:pt>
                <c:pt idx="6">
                  <c:v>9.606801275239107</c:v>
                </c:pt>
                <c:pt idx="7">
                  <c:v>38.392857142857146</c:v>
                </c:pt>
                <c:pt idx="9">
                  <c:v>7.9778648835600654</c:v>
                </c:pt>
                <c:pt idx="10">
                  <c:v>12.001881306652983</c:v>
                </c:pt>
                <c:pt idx="11">
                  <c:v>15.641908509591737</c:v>
                </c:pt>
                <c:pt idx="12">
                  <c:v>21.883920076117981</c:v>
                </c:pt>
                <c:pt idx="14">
                  <c:v>13.123065779943371</c:v>
                </c:pt>
                <c:pt idx="15">
                  <c:v>10.935399193290223</c:v>
                </c:pt>
                <c:pt idx="17">
                  <c:v>12.012723554805413</c:v>
                </c:pt>
              </c:numCache>
            </c:numRef>
          </c:val>
          <c:extLst>
            <c:ext xmlns:c16="http://schemas.microsoft.com/office/drawing/2014/chart" uri="{C3380CC4-5D6E-409C-BE32-E72D297353CC}">
              <c16:uniqueId val="{00000000-94B3-4313-A9E2-A884AB6EDC93}"/>
            </c:ext>
          </c:extLst>
        </c:ser>
        <c:ser>
          <c:idx val="1"/>
          <c:order val="1"/>
          <c:tx>
            <c:strRef>
              <c:f>'Figure 7'!$F$24</c:f>
              <c:strCache>
                <c:ptCount val="1"/>
                <c:pt idx="0">
                  <c:v>fragile</c:v>
                </c:pt>
              </c:strCache>
            </c:strRef>
          </c:tx>
          <c:spPr>
            <a:solidFill>
              <a:srgbClr val="D25468"/>
            </a:solidFill>
            <a:ln>
              <a:solidFill>
                <a:sysClr val="window" lastClr="FFFFFF"/>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7'!$D$25:$D$42</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7'!$F$25:$F$42</c:f>
              <c:numCache>
                <c:formatCode>_-* #\ ##0.0\ _€_-;\-* #\ ##0.0\ _€_-;_-* "-"??\ _€_-;_-@_-</c:formatCode>
                <c:ptCount val="18"/>
                <c:pt idx="0">
                  <c:v>28.546307151230948</c:v>
                </c:pt>
                <c:pt idx="1">
                  <c:v>25.337507337116023</c:v>
                </c:pt>
                <c:pt idx="2">
                  <c:v>24.119148936170212</c:v>
                </c:pt>
                <c:pt idx="3">
                  <c:v>22.369194591416814</c:v>
                </c:pt>
                <c:pt idx="4">
                  <c:v>17.986666666666668</c:v>
                </c:pt>
                <c:pt idx="6">
                  <c:v>22.036840240878497</c:v>
                </c:pt>
                <c:pt idx="7">
                  <c:v>35.753105590062113</c:v>
                </c:pt>
                <c:pt idx="9">
                  <c:v>19.36822688494351</c:v>
                </c:pt>
                <c:pt idx="10">
                  <c:v>23.199931588848983</c:v>
                </c:pt>
                <c:pt idx="11">
                  <c:v>28.332513526807674</c:v>
                </c:pt>
                <c:pt idx="12">
                  <c:v>28.82968601332065</c:v>
                </c:pt>
                <c:pt idx="14">
                  <c:v>25.719365246592478</c:v>
                </c:pt>
                <c:pt idx="15">
                  <c:v>20.718355848645881</c:v>
                </c:pt>
                <c:pt idx="17">
                  <c:v>23.191275276704857</c:v>
                </c:pt>
              </c:numCache>
            </c:numRef>
          </c:val>
          <c:extLst>
            <c:ext xmlns:c16="http://schemas.microsoft.com/office/drawing/2014/chart" uri="{C3380CC4-5D6E-409C-BE32-E72D297353CC}">
              <c16:uniqueId val="{00000001-94B3-4313-A9E2-A884AB6EDC93}"/>
            </c:ext>
          </c:extLst>
        </c:ser>
        <c:ser>
          <c:idx val="2"/>
          <c:order val="2"/>
          <c:tx>
            <c:strRef>
              <c:f>'Figure 7'!$G$24</c:f>
              <c:strCache>
                <c:ptCount val="1"/>
                <c:pt idx="0">
                  <c:v>satisfaisant</c:v>
                </c:pt>
              </c:strCache>
            </c:strRef>
          </c:tx>
          <c:spPr>
            <a:solidFill>
              <a:srgbClr val="BD0926"/>
            </a:solidFill>
            <a:ln>
              <a:solidFill>
                <a:sysClr val="window" lastClr="FFFFFF"/>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7'!$D$25:$D$42</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7'!$G$25:$G$42</c:f>
              <c:numCache>
                <c:formatCode>_-* #\ ##0.0\ _€_-;\-* #\ ##0.0\ _€_-;_-* "-"??\ _€_-;_-@_-</c:formatCode>
                <c:ptCount val="18"/>
                <c:pt idx="0">
                  <c:v>53.71238765142634</c:v>
                </c:pt>
                <c:pt idx="1">
                  <c:v>60.086088828018006</c:v>
                </c:pt>
                <c:pt idx="2">
                  <c:v>63.029787234042558</c:v>
                </c:pt>
                <c:pt idx="3">
                  <c:v>67.048794826572603</c:v>
                </c:pt>
                <c:pt idx="4">
                  <c:v>75.160000000000011</c:v>
                </c:pt>
                <c:pt idx="6">
                  <c:v>68.356358483882389</c:v>
                </c:pt>
                <c:pt idx="7">
                  <c:v>25.854037267080741</c:v>
                </c:pt>
                <c:pt idx="9">
                  <c:v>72.653908231496416</c:v>
                </c:pt>
                <c:pt idx="10">
                  <c:v>64.798187104498027</c:v>
                </c:pt>
                <c:pt idx="11">
                  <c:v>56.02557796360059</c:v>
                </c:pt>
                <c:pt idx="12">
                  <c:v>49.286393910561372</c:v>
                </c:pt>
                <c:pt idx="14">
                  <c:v>61.157568973464151</c:v>
                </c:pt>
                <c:pt idx="15">
                  <c:v>68.346244958063892</c:v>
                </c:pt>
                <c:pt idx="17">
                  <c:v>64.796001168489724</c:v>
                </c:pt>
              </c:numCache>
            </c:numRef>
          </c:val>
          <c:extLst>
            <c:ext xmlns:c16="http://schemas.microsoft.com/office/drawing/2014/chart" uri="{C3380CC4-5D6E-409C-BE32-E72D297353CC}">
              <c16:uniqueId val="{00000002-94B3-4313-A9E2-A884AB6EDC93}"/>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35195083491275925"/>
          <c:y val="3.0555555555555555E-2"/>
          <c:w val="0.61003970394111695"/>
          <c:h val="0.79060542432195979"/>
        </c:manualLayout>
      </c:layout>
      <c:barChart>
        <c:barDir val="bar"/>
        <c:grouping val="stacked"/>
        <c:varyColors val="0"/>
        <c:ser>
          <c:idx val="0"/>
          <c:order val="0"/>
          <c:tx>
            <c:strRef>
              <c:f>'Figure 8'!$N$3</c:f>
              <c:strCache>
                <c:ptCount val="1"/>
                <c:pt idx="0">
                  <c:v>Moins de 90 mots</c:v>
                </c:pt>
              </c:strCache>
            </c:strRef>
          </c:tx>
          <c:spPr>
            <a:solidFill>
              <a:schemeClr val="accent4">
                <a:lumMod val="20000"/>
                <a:lumOff val="80000"/>
              </a:schemeClr>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8'!$M$4:$M$21</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8'!$N$4:$N$21</c:f>
              <c:numCache>
                <c:formatCode>_-* #\ ##0.0\ _€_-;\-* #\ ##0.0\ _€_-;_-* "-"??\ _€_-;_-@_-</c:formatCode>
                <c:ptCount val="18"/>
                <c:pt idx="0">
                  <c:v>25.9</c:v>
                </c:pt>
                <c:pt idx="1">
                  <c:v>19.100000000000001</c:v>
                </c:pt>
                <c:pt idx="2">
                  <c:v>16.100000000000001</c:v>
                </c:pt>
                <c:pt idx="3">
                  <c:v>13.5</c:v>
                </c:pt>
                <c:pt idx="4">
                  <c:v>8.4</c:v>
                </c:pt>
                <c:pt idx="6">
                  <c:v>14</c:v>
                </c:pt>
                <c:pt idx="7">
                  <c:v>48.3</c:v>
                </c:pt>
                <c:pt idx="9">
                  <c:v>9.1999999999999993</c:v>
                </c:pt>
                <c:pt idx="10">
                  <c:v>15.5</c:v>
                </c:pt>
                <c:pt idx="11">
                  <c:v>23.3</c:v>
                </c:pt>
                <c:pt idx="12">
                  <c:v>31.1</c:v>
                </c:pt>
                <c:pt idx="14">
                  <c:v>13.5</c:v>
                </c:pt>
                <c:pt idx="15">
                  <c:v>18.5</c:v>
                </c:pt>
                <c:pt idx="17">
                  <c:v>16</c:v>
                </c:pt>
              </c:numCache>
            </c:numRef>
          </c:val>
          <c:extLst>
            <c:ext xmlns:c16="http://schemas.microsoft.com/office/drawing/2014/chart" uri="{C3380CC4-5D6E-409C-BE32-E72D297353CC}">
              <c16:uniqueId val="{00000000-6E1D-43A7-8C88-EEDBE621FFC5}"/>
            </c:ext>
          </c:extLst>
        </c:ser>
        <c:ser>
          <c:idx val="1"/>
          <c:order val="1"/>
          <c:tx>
            <c:strRef>
              <c:f>'Figure 8'!$O$3</c:f>
              <c:strCache>
                <c:ptCount val="1"/>
                <c:pt idx="0">
                  <c:v>De 90 à 120 mots</c:v>
                </c:pt>
              </c:strCache>
            </c:strRef>
          </c:tx>
          <c:spPr>
            <a:solidFill>
              <a:schemeClr val="accent4">
                <a:lumMod val="60000"/>
                <a:lumOff val="40000"/>
              </a:schemeClr>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8'!$M$4:$M$21</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8'!$O$4:$O$21</c:f>
              <c:numCache>
                <c:formatCode>_-* #\ ##0.0\ _€_-;\-* #\ ##0.0\ _€_-;_-* "-"??\ _€_-;_-@_-</c:formatCode>
                <c:ptCount val="18"/>
                <c:pt idx="0">
                  <c:v>33.6</c:v>
                </c:pt>
                <c:pt idx="1">
                  <c:v>34.200000000000003</c:v>
                </c:pt>
                <c:pt idx="2">
                  <c:v>33.299999999999997</c:v>
                </c:pt>
                <c:pt idx="3">
                  <c:v>31.5</c:v>
                </c:pt>
                <c:pt idx="4">
                  <c:v>25.7</c:v>
                </c:pt>
                <c:pt idx="6">
                  <c:v>31.3</c:v>
                </c:pt>
                <c:pt idx="7">
                  <c:v>31.4</c:v>
                </c:pt>
                <c:pt idx="9">
                  <c:v>27</c:v>
                </c:pt>
                <c:pt idx="10">
                  <c:v>32</c:v>
                </c:pt>
                <c:pt idx="11">
                  <c:v>33.200000000000003</c:v>
                </c:pt>
                <c:pt idx="12">
                  <c:v>33.1</c:v>
                </c:pt>
                <c:pt idx="14">
                  <c:v>29.7</c:v>
                </c:pt>
                <c:pt idx="15">
                  <c:v>32.799999999999997</c:v>
                </c:pt>
                <c:pt idx="17">
                  <c:v>31.3</c:v>
                </c:pt>
              </c:numCache>
            </c:numRef>
          </c:val>
          <c:extLst>
            <c:ext xmlns:c16="http://schemas.microsoft.com/office/drawing/2014/chart" uri="{C3380CC4-5D6E-409C-BE32-E72D297353CC}">
              <c16:uniqueId val="{00000001-6E1D-43A7-8C88-EEDBE621FFC5}"/>
            </c:ext>
          </c:extLst>
        </c:ser>
        <c:ser>
          <c:idx val="2"/>
          <c:order val="2"/>
          <c:tx>
            <c:strRef>
              <c:f>'Figure 8'!$P$3</c:f>
              <c:strCache>
                <c:ptCount val="1"/>
                <c:pt idx="0">
                  <c:v>120 mots et plus</c:v>
                </c:pt>
              </c:strCache>
            </c:strRef>
          </c:tx>
          <c:spPr>
            <a:solidFill>
              <a:schemeClr val="accent4"/>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8'!$M$4:$M$21</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8'!$P$4:$P$21</c:f>
              <c:numCache>
                <c:formatCode>_-* #\ ##0.0\ _€_-;\-* #\ ##0.0\ _€_-;_-* "-"??\ _€_-;_-@_-</c:formatCode>
                <c:ptCount val="18"/>
                <c:pt idx="0">
                  <c:v>40.5</c:v>
                </c:pt>
                <c:pt idx="1">
                  <c:v>46.7</c:v>
                </c:pt>
                <c:pt idx="2">
                  <c:v>50.5</c:v>
                </c:pt>
                <c:pt idx="3">
                  <c:v>55.1</c:v>
                </c:pt>
                <c:pt idx="4">
                  <c:v>66</c:v>
                </c:pt>
                <c:pt idx="6">
                  <c:v>54.7</c:v>
                </c:pt>
                <c:pt idx="7">
                  <c:v>20.3</c:v>
                </c:pt>
                <c:pt idx="9">
                  <c:v>63.8</c:v>
                </c:pt>
                <c:pt idx="10">
                  <c:v>52.5</c:v>
                </c:pt>
                <c:pt idx="11">
                  <c:v>43.5</c:v>
                </c:pt>
                <c:pt idx="12">
                  <c:v>35.799999999999997</c:v>
                </c:pt>
                <c:pt idx="14">
                  <c:v>56.8</c:v>
                </c:pt>
                <c:pt idx="15">
                  <c:v>48.7</c:v>
                </c:pt>
                <c:pt idx="17">
                  <c:v>52.7</c:v>
                </c:pt>
              </c:numCache>
            </c:numRef>
          </c:val>
          <c:extLst>
            <c:ext xmlns:c16="http://schemas.microsoft.com/office/drawing/2014/chart" uri="{C3380CC4-5D6E-409C-BE32-E72D297353CC}">
              <c16:uniqueId val="{00000002-6E1D-43A7-8C88-EEDBE621FFC5}"/>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5977862356246565"/>
          <c:y val="3.0555555555555555E-2"/>
          <c:w val="0.60221191529141049"/>
          <c:h val="0.79060542432195979"/>
        </c:manualLayout>
      </c:layout>
      <c:barChart>
        <c:barDir val="bar"/>
        <c:grouping val="stacked"/>
        <c:varyColors val="0"/>
        <c:ser>
          <c:idx val="0"/>
          <c:order val="0"/>
          <c:tx>
            <c:strRef>
              <c:f>'Figure 8'!$C$3</c:f>
              <c:strCache>
                <c:ptCount val="1"/>
                <c:pt idx="0">
                  <c:v>Moins de 90 mots</c:v>
                </c:pt>
              </c:strCache>
            </c:strRef>
          </c:tx>
          <c:spPr>
            <a:solidFill>
              <a:srgbClr val="8064A2">
                <a:lumMod val="20000"/>
                <a:lumOff val="80000"/>
              </a:srgbClr>
            </a:solidFill>
            <a:ln>
              <a:solidFill>
                <a:sysClr val="window" lastClr="FFFFFF"/>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8'!$B$4:$B$21</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8'!$C$4:$C$21</c:f>
              <c:numCache>
                <c:formatCode>_-* #\ ##0.0\ _€_-;\-* #\ ##0.0\ _€_-;_-* "-"??\ _€_-;_-@_-</c:formatCode>
                <c:ptCount val="18"/>
                <c:pt idx="0">
                  <c:v>21.07718405428329</c:v>
                </c:pt>
                <c:pt idx="1">
                  <c:v>18.091451292246521</c:v>
                </c:pt>
                <c:pt idx="2">
                  <c:v>18.865410241766607</c:v>
                </c:pt>
                <c:pt idx="3">
                  <c:v>15.228510146840454</c:v>
                </c:pt>
                <c:pt idx="4">
                  <c:v>10.615408954279387</c:v>
                </c:pt>
                <c:pt idx="6">
                  <c:v>13.602015113350127</c:v>
                </c:pt>
                <c:pt idx="7">
                  <c:v>47.22345624167037</c:v>
                </c:pt>
                <c:pt idx="9">
                  <c:v>10.464231354642314</c:v>
                </c:pt>
                <c:pt idx="10">
                  <c:v>16.358496686593448</c:v>
                </c:pt>
                <c:pt idx="11">
                  <c:v>20.168483647175421</c:v>
                </c:pt>
                <c:pt idx="12">
                  <c:v>24.397299903567983</c:v>
                </c:pt>
                <c:pt idx="14">
                  <c:v>13.308977035490605</c:v>
                </c:pt>
                <c:pt idx="15">
                  <c:v>19.350180505415164</c:v>
                </c:pt>
                <c:pt idx="17">
                  <c:v>16.378108722764289</c:v>
                </c:pt>
              </c:numCache>
            </c:numRef>
          </c:val>
          <c:extLst>
            <c:ext xmlns:c16="http://schemas.microsoft.com/office/drawing/2014/chart" uri="{C3380CC4-5D6E-409C-BE32-E72D297353CC}">
              <c16:uniqueId val="{00000000-FDD0-46AF-82C7-79AC8B2262C9}"/>
            </c:ext>
          </c:extLst>
        </c:ser>
        <c:ser>
          <c:idx val="1"/>
          <c:order val="1"/>
          <c:tx>
            <c:strRef>
              <c:f>'Figure 8'!$D$3</c:f>
              <c:strCache>
                <c:ptCount val="1"/>
                <c:pt idx="0">
                  <c:v>De 90 à 120 mots</c:v>
                </c:pt>
              </c:strCache>
            </c:strRef>
          </c:tx>
          <c:spPr>
            <a:solidFill>
              <a:srgbClr val="8064A2">
                <a:lumMod val="60000"/>
                <a:lumOff val="40000"/>
              </a:srgbClr>
            </a:solidFill>
            <a:ln>
              <a:solidFill>
                <a:sysClr val="window" lastClr="FFFFFF"/>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8'!$B$4:$B$21</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8'!$D$4:$D$21</c:f>
              <c:numCache>
                <c:formatCode>_-* #\ ##0.0\ _€_-;\-* #\ ##0.0\ _€_-;_-* "-"??\ _€_-;_-@_-</c:formatCode>
                <c:ptCount val="18"/>
                <c:pt idx="0">
                  <c:v>35.602205258693807</c:v>
                </c:pt>
                <c:pt idx="1">
                  <c:v>36.668875635078422</c:v>
                </c:pt>
                <c:pt idx="2">
                  <c:v>34.780125642490006</c:v>
                </c:pt>
                <c:pt idx="3">
                  <c:v>33.311334763240389</c:v>
                </c:pt>
                <c:pt idx="4">
                  <c:v>30.121816168327797</c:v>
                </c:pt>
                <c:pt idx="6">
                  <c:v>33.885090560153529</c:v>
                </c:pt>
                <c:pt idx="7">
                  <c:v>32.785428698356284</c:v>
                </c:pt>
                <c:pt idx="9">
                  <c:v>28.082191780821919</c:v>
                </c:pt>
                <c:pt idx="10">
                  <c:v>34.255526206033643</c:v>
                </c:pt>
                <c:pt idx="11">
                  <c:v>35.877106045589692</c:v>
                </c:pt>
                <c:pt idx="12">
                  <c:v>34.619093539054965</c:v>
                </c:pt>
                <c:pt idx="14">
                  <c:v>32.500745600954367</c:v>
                </c:pt>
                <c:pt idx="15">
                  <c:v>35.046931407942239</c:v>
                </c:pt>
                <c:pt idx="17">
                  <c:v>33.79429242168586</c:v>
                </c:pt>
              </c:numCache>
            </c:numRef>
          </c:val>
          <c:extLst>
            <c:ext xmlns:c16="http://schemas.microsoft.com/office/drawing/2014/chart" uri="{C3380CC4-5D6E-409C-BE32-E72D297353CC}">
              <c16:uniqueId val="{00000001-FDD0-46AF-82C7-79AC8B2262C9}"/>
            </c:ext>
          </c:extLst>
        </c:ser>
        <c:ser>
          <c:idx val="2"/>
          <c:order val="2"/>
          <c:tx>
            <c:strRef>
              <c:f>'Figure 8'!$E$3</c:f>
              <c:strCache>
                <c:ptCount val="1"/>
                <c:pt idx="0">
                  <c:v>120 mots et plus</c:v>
                </c:pt>
              </c:strCache>
            </c:strRef>
          </c:tx>
          <c:spPr>
            <a:solidFill>
              <a:srgbClr val="8064A2"/>
            </a:solidFill>
            <a:ln>
              <a:solidFill>
                <a:sysClr val="window" lastClr="FFFFFF"/>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8'!$B$4:$B$21</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8'!$E$4:$E$21</c:f>
              <c:numCache>
                <c:formatCode>_-* #\ ##0.0\ _€_-;\-* #\ ##0.0\ _€_-;_-* "-"??\ _€_-;_-@_-</c:formatCode>
                <c:ptCount val="18"/>
                <c:pt idx="0">
                  <c:v>43.320610687022906</c:v>
                </c:pt>
                <c:pt idx="1">
                  <c:v>45.23967307267506</c:v>
                </c:pt>
                <c:pt idx="2">
                  <c:v>46.354464115743383</c:v>
                </c:pt>
                <c:pt idx="3">
                  <c:v>51.460155089919155</c:v>
                </c:pt>
                <c:pt idx="4">
                  <c:v>59.262774877392822</c:v>
                </c:pt>
                <c:pt idx="6">
                  <c:v>52.512894326496337</c:v>
                </c:pt>
                <c:pt idx="7">
                  <c:v>19.991115059973342</c:v>
                </c:pt>
                <c:pt idx="9">
                  <c:v>61.453576864535762</c:v>
                </c:pt>
                <c:pt idx="10">
                  <c:v>49.385977107372909</c:v>
                </c:pt>
                <c:pt idx="11">
                  <c:v>43.954410307234888</c:v>
                </c:pt>
                <c:pt idx="12">
                  <c:v>40.983606557377051</c:v>
                </c:pt>
                <c:pt idx="14">
                  <c:v>54.190277363555026</c:v>
                </c:pt>
                <c:pt idx="15">
                  <c:v>45.602888086642601</c:v>
                </c:pt>
                <c:pt idx="17">
                  <c:v>49.827598855549851</c:v>
                </c:pt>
              </c:numCache>
            </c:numRef>
          </c:val>
          <c:extLst>
            <c:ext xmlns:c16="http://schemas.microsoft.com/office/drawing/2014/chart" uri="{C3380CC4-5D6E-409C-BE32-E72D297353CC}">
              <c16:uniqueId val="{00000002-FDD0-46AF-82C7-79AC8B2262C9}"/>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strRef>
              <c:f>'Figure 1'!$O$16</c:f>
              <c:strCache>
                <c:ptCount val="1"/>
                <c:pt idx="0">
                  <c:v>Maîtrise insuffisante</c:v>
                </c:pt>
              </c:strCache>
            </c:strRef>
          </c:tx>
          <c:spPr>
            <a:solidFill>
              <a:srgbClr val="B4FCF1"/>
            </a:solidFill>
            <a:ln>
              <a:solidFill>
                <a:schemeClr val="bg1"/>
              </a:solidFill>
            </a:ln>
            <a:effectLst/>
          </c:spPr>
          <c:invertIfNegative val="0"/>
          <c:dLbls>
            <c:dLbl>
              <c:idx val="1"/>
              <c:layout>
                <c:manualLayout>
                  <c:x val="-7.0212388605557638E-3"/>
                  <c:y val="-1.0185067526415994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7B-4BF1-AB51-2559FD4DFA33}"/>
                </c:ext>
              </c:extLst>
            </c:dLbl>
            <c:dLbl>
              <c:idx val="4"/>
              <c:layout>
                <c:manualLayout>
                  <c:x val="-2.8084955442223571E-3"/>
                  <c:y val="-5.092533763207997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7B-4BF1-AB51-2559FD4DFA33}"/>
                </c:ext>
              </c:extLst>
            </c:dLbl>
            <c:dLbl>
              <c:idx val="5"/>
              <c:layout>
                <c:manualLayout>
                  <c:x val="-4.2127433163335094E-3"/>
                  <c:y val="-5.092533763207997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7B-4BF1-AB51-2559FD4DFA33}"/>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1'!$O$17:$O$26</c:f>
              <c:numCache>
                <c:formatCode>_-* #\ ##0.0\ _€_-;\-* #\ ##0.0\ _€_-;_-* "-"??\ _€_-;_-@_-</c:formatCode>
                <c:ptCount val="10"/>
                <c:pt idx="0">
                  <c:v>0.5586288834791423</c:v>
                </c:pt>
                <c:pt idx="1">
                  <c:v>3.8693210821847881</c:v>
                </c:pt>
                <c:pt idx="2">
                  <c:v>0.21433278890512622</c:v>
                </c:pt>
                <c:pt idx="3">
                  <c:v>0.51232509461816167</c:v>
                </c:pt>
                <c:pt idx="4">
                  <c:v>1.897545929998659</c:v>
                </c:pt>
                <c:pt idx="5">
                  <c:v>3.4889900413595507</c:v>
                </c:pt>
                <c:pt idx="6">
                  <c:v>0.49615559915185387</c:v>
                </c:pt>
                <c:pt idx="7">
                  <c:v>1.00603669777349</c:v>
                </c:pt>
                <c:pt idx="9">
                  <c:v>0.75636492693415136</c:v>
                </c:pt>
              </c:numCache>
            </c:numRef>
          </c:val>
          <c:extLst>
            <c:ext xmlns:c16="http://schemas.microsoft.com/office/drawing/2014/chart" uri="{C3380CC4-5D6E-409C-BE32-E72D297353CC}">
              <c16:uniqueId val="{00000000-F6C4-4974-8C7E-012B6B846517}"/>
            </c:ext>
          </c:extLst>
        </c:ser>
        <c:ser>
          <c:idx val="1"/>
          <c:order val="1"/>
          <c:tx>
            <c:strRef>
              <c:f>'Figure 1'!$P$16</c:f>
              <c:strCache>
                <c:ptCount val="1"/>
                <c:pt idx="0">
                  <c:v>Maîtrise fragile</c:v>
                </c:pt>
              </c:strCache>
            </c:strRef>
          </c:tx>
          <c:spPr>
            <a:solidFill>
              <a:srgbClr val="55F7DD"/>
            </a:solidFill>
            <a:ln>
              <a:solidFill>
                <a:schemeClr val="bg1"/>
              </a:solidFill>
            </a:ln>
            <a:effectLst/>
          </c:spPr>
          <c:invertIfNegative val="0"/>
          <c:dLbls>
            <c:dLbl>
              <c:idx val="0"/>
              <c:layout>
                <c:manualLayout>
                  <c:x val="7.0212388605557638E-3"/>
                  <c:y val="-2.77777777777777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9C-43BD-8009-B28F9372EE83}"/>
                </c:ext>
              </c:extLst>
            </c:dLbl>
            <c:dLbl>
              <c:idx val="2"/>
              <c:layout>
                <c:manualLayout>
                  <c:x val="1.965946880955613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9C-43BD-8009-B28F9372EE83}"/>
                </c:ext>
              </c:extLst>
            </c:dLbl>
            <c:dLbl>
              <c:idx val="6"/>
              <c:layout>
                <c:manualLayout>
                  <c:x val="4.2127433163334583E-3"/>
                  <c:y val="-5.092533763207997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9C-43BD-8009-B28F9372EE83}"/>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1'!$P$17:$P$26</c:f>
              <c:numCache>
                <c:formatCode>_-* #\ ##0.0\ _€_-;\-* #\ ##0.0\ _€_-;_-* "-"??\ _€_-;_-@_-</c:formatCode>
                <c:ptCount val="10"/>
                <c:pt idx="0">
                  <c:v>8.3168606116863462</c:v>
                </c:pt>
                <c:pt idx="1">
                  <c:v>37.937723328228692</c:v>
                </c:pt>
                <c:pt idx="2">
                  <c:v>4.7760680821800054</c:v>
                </c:pt>
                <c:pt idx="3">
                  <c:v>9.186739684147021</c:v>
                </c:pt>
                <c:pt idx="4">
                  <c:v>18.023333780340618</c:v>
                </c:pt>
                <c:pt idx="5">
                  <c:v>25.682201529610204</c:v>
                </c:pt>
                <c:pt idx="6">
                  <c:v>7.6642787785109885</c:v>
                </c:pt>
                <c:pt idx="7">
                  <c:v>12.410094275644026</c:v>
                </c:pt>
                <c:pt idx="9">
                  <c:v>10.080084983184463</c:v>
                </c:pt>
              </c:numCache>
            </c:numRef>
          </c:val>
          <c:extLst>
            <c:ext xmlns:c16="http://schemas.microsoft.com/office/drawing/2014/chart" uri="{C3380CC4-5D6E-409C-BE32-E72D297353CC}">
              <c16:uniqueId val="{00000001-F6C4-4974-8C7E-012B6B846517}"/>
            </c:ext>
          </c:extLst>
        </c:ser>
        <c:ser>
          <c:idx val="2"/>
          <c:order val="2"/>
          <c:tx>
            <c:strRef>
              <c:f>'Figure 1'!$Q$16</c:f>
              <c:strCache>
                <c:ptCount val="1"/>
                <c:pt idx="0">
                  <c:v>Maîtrise satisfaisante</c:v>
                </c:pt>
              </c:strCache>
            </c:strRef>
          </c:tx>
          <c:spPr>
            <a:solidFill>
              <a:srgbClr val="39D8BE"/>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1'!$Q$17:$Q$26</c:f>
              <c:numCache>
                <c:formatCode>_-* #\ ##0.0\ _€_-;\-* #\ ##0.0\ _€_-;_-* "-"??\ _€_-;_-@_-</c:formatCode>
                <c:ptCount val="10"/>
                <c:pt idx="0">
                  <c:v>77.600287523868744</c:v>
                </c:pt>
                <c:pt idx="1">
                  <c:v>57.427258805513013</c:v>
                </c:pt>
                <c:pt idx="2">
                  <c:v>76.040001146164656</c:v>
                </c:pt>
                <c:pt idx="3">
                  <c:v>77.694362484068648</c:v>
                </c:pt>
                <c:pt idx="4">
                  <c:v>73.99982119708551</c:v>
                </c:pt>
                <c:pt idx="5">
                  <c:v>67.360613692552974</c:v>
                </c:pt>
                <c:pt idx="6">
                  <c:v>76.341824703247923</c:v>
                </c:pt>
                <c:pt idx="7">
                  <c:v>76.454251955718149</c:v>
                </c:pt>
                <c:pt idx="9">
                  <c:v>76.398083988959002</c:v>
                </c:pt>
              </c:numCache>
            </c:numRef>
          </c:val>
          <c:extLst>
            <c:ext xmlns:c16="http://schemas.microsoft.com/office/drawing/2014/chart" uri="{C3380CC4-5D6E-409C-BE32-E72D297353CC}">
              <c16:uniqueId val="{00000002-F6C4-4974-8C7E-012B6B846517}"/>
            </c:ext>
          </c:extLst>
        </c:ser>
        <c:ser>
          <c:idx val="3"/>
          <c:order val="3"/>
          <c:tx>
            <c:strRef>
              <c:f>'Figure 1'!$R$16</c:f>
              <c:strCache>
                <c:ptCount val="1"/>
                <c:pt idx="0">
                  <c:v>Très bonne maîtrise</c:v>
                </c:pt>
              </c:strCache>
            </c:strRef>
          </c:tx>
          <c:spPr>
            <a:solidFill>
              <a:srgbClr val="23B199"/>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1'!$R$17:$R$26</c:f>
              <c:numCache>
                <c:formatCode>_-* #\ ##0.0\ _€_-;\-* #\ ##0.0\ _€_-;_-* "-"??\ _€_-;_-@_-</c:formatCode>
                <c:ptCount val="10"/>
                <c:pt idx="0">
                  <c:v>13.524222980965764</c:v>
                </c:pt>
                <c:pt idx="1">
                  <c:v>0.76569678407350694</c:v>
                </c:pt>
                <c:pt idx="2">
                  <c:v>18.969597982750223</c:v>
                </c:pt>
                <c:pt idx="3">
                  <c:v>12.60657273716617</c:v>
                </c:pt>
                <c:pt idx="4">
                  <c:v>6.0792990925752095</c:v>
                </c:pt>
                <c:pt idx="5">
                  <c:v>3.4681947364772752</c:v>
                </c:pt>
                <c:pt idx="6">
                  <c:v>15.497740919089233</c:v>
                </c:pt>
                <c:pt idx="7">
                  <c:v>10.129617070864336</c:v>
                </c:pt>
                <c:pt idx="9">
                  <c:v>12.765466100922392</c:v>
                </c:pt>
              </c:numCache>
            </c:numRef>
          </c:val>
          <c:extLst>
            <c:ext xmlns:c16="http://schemas.microsoft.com/office/drawing/2014/chart" uri="{C3380CC4-5D6E-409C-BE32-E72D297353CC}">
              <c16:uniqueId val="{00000003-F6C4-4974-8C7E-012B6B846517}"/>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stacked"/>
        <c:varyColors val="0"/>
        <c:ser>
          <c:idx val="0"/>
          <c:order val="0"/>
          <c:tx>
            <c:strRef>
              <c:f>'Figure 2'!$O$16</c:f>
              <c:strCache>
                <c:ptCount val="1"/>
                <c:pt idx="0">
                  <c:v>Maîtrise insuffisante</c:v>
                </c:pt>
              </c:strCache>
            </c:strRef>
          </c:tx>
          <c:spPr>
            <a:solidFill>
              <a:srgbClr val="F5D1D6"/>
            </a:solidFill>
            <a:ln>
              <a:solidFill>
                <a:schemeClr val="bg1"/>
              </a:solidFill>
            </a:ln>
            <a:effectLst/>
          </c:spPr>
          <c:invertIfNegative val="0"/>
          <c:dLbls>
            <c:dLbl>
              <c:idx val="0"/>
              <c:layout>
                <c:manualLayout>
                  <c:x val="-2.808495544222305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9C-4802-9077-C7EEF4B954F0}"/>
                </c:ext>
              </c:extLst>
            </c:dLbl>
            <c:dLbl>
              <c:idx val="3"/>
              <c:layout>
                <c:manualLayout>
                  <c:x val="-2.8084955442223571E-3"/>
                  <c:y val="-1.0163892749853799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9C-4802-9077-C7EEF4B954F0}"/>
                </c:ext>
              </c:extLst>
            </c:dLbl>
            <c:dLbl>
              <c:idx val="6"/>
              <c:layout>
                <c:manualLayout>
                  <c:x val="-2.808495544222305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9C-4802-9077-C7EEF4B954F0}"/>
                </c:ext>
              </c:extLst>
            </c:dLbl>
            <c:dLbl>
              <c:idx val="7"/>
              <c:layout>
                <c:manualLayout>
                  <c:x val="-4.2127433163334071E-3"/>
                  <c:y val="2.540973187463449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9C-4802-9077-C7EEF4B954F0}"/>
                </c:ext>
              </c:extLst>
            </c:dLbl>
            <c:dLbl>
              <c:idx val="9"/>
              <c:layout>
                <c:manualLayout>
                  <c:x val="-4.21274331633350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9C-4802-9077-C7EEF4B954F0}"/>
                </c:ext>
              </c:extLst>
            </c:dLbl>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2'!$O$17:$O$26</c:f>
              <c:numCache>
                <c:formatCode>_-* #\ ##0.0\ _€_-;\-* #\ ##0.0\ _€_-;_-* "-"??\ _€_-;_-@_-</c:formatCode>
                <c:ptCount val="10"/>
                <c:pt idx="0">
                  <c:v>1.4804093869533752</c:v>
                </c:pt>
                <c:pt idx="1">
                  <c:v>9.6710297931428801</c:v>
                </c:pt>
                <c:pt idx="2">
                  <c:v>0.68704031016591605</c:v>
                </c:pt>
                <c:pt idx="3">
                  <c:v>1.5071924925630036</c:v>
                </c:pt>
                <c:pt idx="4">
                  <c:v>4.4994400895856668</c:v>
                </c:pt>
                <c:pt idx="5">
                  <c:v>7.4771782304708365</c:v>
                </c:pt>
                <c:pt idx="6">
                  <c:v>1.694722221534485</c:v>
                </c:pt>
                <c:pt idx="7">
                  <c:v>2.2312668592299061</c:v>
                </c:pt>
                <c:pt idx="9">
                  <c:v>1.9693343215036387</c:v>
                </c:pt>
              </c:numCache>
            </c:numRef>
          </c:val>
          <c:extLst>
            <c:ext xmlns:c16="http://schemas.microsoft.com/office/drawing/2014/chart" uri="{C3380CC4-5D6E-409C-BE32-E72D297353CC}">
              <c16:uniqueId val="{00000000-6639-4414-8FC2-3A43713D7697}"/>
            </c:ext>
          </c:extLst>
        </c:ser>
        <c:ser>
          <c:idx val="1"/>
          <c:order val="1"/>
          <c:tx>
            <c:strRef>
              <c:f>'Figure 2'!$P$16</c:f>
              <c:strCache>
                <c:ptCount val="1"/>
                <c:pt idx="0">
                  <c:v>Maîtrise fragile</c:v>
                </c:pt>
              </c:strCache>
            </c:strRef>
          </c:tx>
          <c:spPr>
            <a:solidFill>
              <a:srgbClr val="E79FAA"/>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2'!$P$17:$P$26</c:f>
              <c:numCache>
                <c:formatCode>_-* #\ ##0.0\ _€_-;\-* #\ ##0.0\ _€_-;_-* "-"??\ _€_-;_-@_-</c:formatCode>
                <c:ptCount val="10"/>
                <c:pt idx="0">
                  <c:v>23.855835831696474</c:v>
                </c:pt>
                <c:pt idx="1">
                  <c:v>62.567642073880457</c:v>
                </c:pt>
                <c:pt idx="2">
                  <c:v>16.254632533211698</c:v>
                </c:pt>
                <c:pt idx="3">
                  <c:v>24.98617388115165</c:v>
                </c:pt>
                <c:pt idx="4">
                  <c:v>40.748040313549829</c:v>
                </c:pt>
                <c:pt idx="5">
                  <c:v>50.293837541520524</c:v>
                </c:pt>
                <c:pt idx="6">
                  <c:v>27.763486596963116</c:v>
                </c:pt>
                <c:pt idx="7">
                  <c:v>24.61364016137118</c:v>
                </c:pt>
                <c:pt idx="9">
                  <c:v>26.159378910663733</c:v>
                </c:pt>
              </c:numCache>
            </c:numRef>
          </c:val>
          <c:extLst>
            <c:ext xmlns:c16="http://schemas.microsoft.com/office/drawing/2014/chart" uri="{C3380CC4-5D6E-409C-BE32-E72D297353CC}">
              <c16:uniqueId val="{00000001-6639-4414-8FC2-3A43713D7697}"/>
            </c:ext>
          </c:extLst>
        </c:ser>
        <c:ser>
          <c:idx val="2"/>
          <c:order val="2"/>
          <c:tx>
            <c:strRef>
              <c:f>'Figure 2'!$Q$16</c:f>
              <c:strCache>
                <c:ptCount val="1"/>
                <c:pt idx="0">
                  <c:v>Maîtrise satisfaisante</c:v>
                </c:pt>
              </c:strCache>
            </c:strRef>
          </c:tx>
          <c:spPr>
            <a:solidFill>
              <a:srgbClr val="D25468"/>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2'!$Q$17:$Q$26</c:f>
              <c:numCache>
                <c:formatCode>_-* #\ ##0.0\ _€_-;\-* #\ ##0.0\ _€_-;_-* "-"??\ _€_-;_-@_-</c:formatCode>
                <c:ptCount val="10"/>
                <c:pt idx="0">
                  <c:v>61.258916571901167</c:v>
                </c:pt>
                <c:pt idx="1">
                  <c:v>26.868963263972557</c:v>
                </c:pt>
                <c:pt idx="2">
                  <c:v>64.433548092821709</c:v>
                </c:pt>
                <c:pt idx="3">
                  <c:v>60.748958432380093</c:v>
                </c:pt>
                <c:pt idx="4">
                  <c:v>49.524076147816345</c:v>
                </c:pt>
                <c:pt idx="5">
                  <c:v>39.583284941116347</c:v>
                </c:pt>
                <c:pt idx="6">
                  <c:v>60.303886348387351</c:v>
                </c:pt>
                <c:pt idx="7">
                  <c:v>58.159509202453982</c:v>
                </c:pt>
                <c:pt idx="9">
                  <c:v>59.209180264133067</c:v>
                </c:pt>
              </c:numCache>
            </c:numRef>
          </c:val>
          <c:extLst>
            <c:ext xmlns:c16="http://schemas.microsoft.com/office/drawing/2014/chart" uri="{C3380CC4-5D6E-409C-BE32-E72D297353CC}">
              <c16:uniqueId val="{00000002-6639-4414-8FC2-3A43713D7697}"/>
            </c:ext>
          </c:extLst>
        </c:ser>
        <c:ser>
          <c:idx val="3"/>
          <c:order val="3"/>
          <c:tx>
            <c:strRef>
              <c:f>'Figure 2'!$R$16</c:f>
              <c:strCache>
                <c:ptCount val="1"/>
                <c:pt idx="0">
                  <c:v>Très bonne maîtrise</c:v>
                </c:pt>
              </c:strCache>
            </c:strRef>
          </c:tx>
          <c:spPr>
            <a:solidFill>
              <a:srgbClr val="BD0926"/>
            </a:solidFill>
            <a:ln>
              <a:solidFill>
                <a:schemeClr val="bg1"/>
              </a:solidFill>
            </a:ln>
            <a:effectLst/>
          </c:spPr>
          <c:invertIfNegative val="0"/>
          <c:dLbls>
            <c:dLbl>
              <c:idx val="1"/>
              <c:layout>
                <c:manualLayout>
                  <c:x val="-9.8297344047780684E-3"/>
                  <c:y val="-1.2865348454420203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C9-402B-B7E3-33F0905B56DB}"/>
                </c:ext>
              </c:extLst>
            </c:dLbl>
            <c:dLbl>
              <c:idx val="5"/>
              <c:layout>
                <c:manualLayout>
                  <c:x val="-4.212743316333663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C9-402B-B7E3-33F0905B56DB}"/>
                </c:ext>
              </c:extLst>
            </c:dLbl>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2'!$R$17:$R$26</c:f>
              <c:numCache>
                <c:formatCode>_-* #\ ##0.0\ _€_-;\-* #\ ##0.0\ _€_-;_-* "-"??\ _€_-;_-@_-</c:formatCode>
                <c:ptCount val="10"/>
                <c:pt idx="0">
                  <c:v>13.404838209448982</c:v>
                </c:pt>
                <c:pt idx="1">
                  <c:v>0.89236486900410439</c:v>
                </c:pt>
                <c:pt idx="2">
                  <c:v>18.624779063800673</c:v>
                </c:pt>
                <c:pt idx="3">
                  <c:v>12.757675193905252</c:v>
                </c:pt>
                <c:pt idx="4">
                  <c:v>5.2284434490481519</c:v>
                </c:pt>
                <c:pt idx="5">
                  <c:v>2.6456992868922904</c:v>
                </c:pt>
                <c:pt idx="6">
                  <c:v>10.237904833115046</c:v>
                </c:pt>
                <c:pt idx="7">
                  <c:v>14.99558377694493</c:v>
                </c:pt>
                <c:pt idx="9">
                  <c:v>12.662106503699563</c:v>
                </c:pt>
              </c:numCache>
            </c:numRef>
          </c:val>
          <c:extLst>
            <c:ext xmlns:c16="http://schemas.microsoft.com/office/drawing/2014/chart" uri="{C3380CC4-5D6E-409C-BE32-E72D297353CC}">
              <c16:uniqueId val="{00000003-6639-4414-8FC2-3A43713D7697}"/>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stacked"/>
        <c:varyColors val="0"/>
        <c:ser>
          <c:idx val="0"/>
          <c:order val="0"/>
          <c:tx>
            <c:strRef>
              <c:f>'Figure 2'!$E$16</c:f>
              <c:strCache>
                <c:ptCount val="1"/>
                <c:pt idx="0">
                  <c:v>Maîtrise insuffisante</c:v>
                </c:pt>
              </c:strCache>
            </c:strRef>
          </c:tx>
          <c:spPr>
            <a:solidFill>
              <a:srgbClr val="F5D1D6"/>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2'!$E$17:$E$26</c:f>
              <c:numCache>
                <c:formatCode>_-* #\ ##0.0\ _€_-;\-* #\ ##0.0\ _€_-;_-* "-"??\ _€_-;_-@_-</c:formatCode>
                <c:ptCount val="10"/>
                <c:pt idx="0">
                  <c:v>0.74719359750699388</c:v>
                </c:pt>
                <c:pt idx="1">
                  <c:v>7.1400853705859522</c:v>
                </c:pt>
                <c:pt idx="2">
                  <c:v>0.7142857142857143</c:v>
                </c:pt>
                <c:pt idx="3">
                  <c:v>1.2566787775165633</c:v>
                </c:pt>
                <c:pt idx="4">
                  <c:v>1.8199704869650761</c:v>
                </c:pt>
                <c:pt idx="5">
                  <c:v>3.139866793529972</c:v>
                </c:pt>
                <c:pt idx="6">
                  <c:v>1.0730743910467413</c:v>
                </c:pt>
                <c:pt idx="7">
                  <c:v>1.4847049788813516</c:v>
                </c:pt>
                <c:pt idx="9">
                  <c:v>1.2816768876342515</c:v>
                </c:pt>
              </c:numCache>
            </c:numRef>
          </c:val>
          <c:extLst>
            <c:ext xmlns:c16="http://schemas.microsoft.com/office/drawing/2014/chart" uri="{C3380CC4-5D6E-409C-BE32-E72D297353CC}">
              <c16:uniqueId val="{00000000-8CB2-4BB0-910B-5BE449551F73}"/>
            </c:ext>
          </c:extLst>
        </c:ser>
        <c:ser>
          <c:idx val="1"/>
          <c:order val="1"/>
          <c:tx>
            <c:strRef>
              <c:f>'Figure 2'!$F$16</c:f>
              <c:strCache>
                <c:ptCount val="1"/>
                <c:pt idx="0">
                  <c:v>Maîtrise fragile</c:v>
                </c:pt>
              </c:strCache>
            </c:strRef>
          </c:tx>
          <c:spPr>
            <a:solidFill>
              <a:srgbClr val="E79FAA"/>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2'!$F$17:$F$26</c:f>
              <c:numCache>
                <c:formatCode>_-* #\ ##0.0\ _€_-;\-* #\ ##0.0\ _€_-;_-* "-"??\ _€_-;_-@_-</c:formatCode>
                <c:ptCount val="10"/>
                <c:pt idx="0">
                  <c:v>22.359148695067105</c:v>
                </c:pt>
                <c:pt idx="1">
                  <c:v>63.562281722933648</c:v>
                </c:pt>
                <c:pt idx="2">
                  <c:v>17.580645161290324</c:v>
                </c:pt>
                <c:pt idx="3">
                  <c:v>25.740542851036547</c:v>
                </c:pt>
                <c:pt idx="4">
                  <c:v>35.071323167732416</c:v>
                </c:pt>
                <c:pt idx="5">
                  <c:v>43.482397716460511</c:v>
                </c:pt>
                <c:pt idx="6">
                  <c:v>26.866359447004605</c:v>
                </c:pt>
                <c:pt idx="7">
                  <c:v>24.772814539869447</c:v>
                </c:pt>
                <c:pt idx="9">
                  <c:v>25.811999091469552</c:v>
                </c:pt>
              </c:numCache>
            </c:numRef>
          </c:val>
          <c:extLst>
            <c:ext xmlns:c16="http://schemas.microsoft.com/office/drawing/2014/chart" uri="{C3380CC4-5D6E-409C-BE32-E72D297353CC}">
              <c16:uniqueId val="{00000001-8CB2-4BB0-910B-5BE449551F73}"/>
            </c:ext>
          </c:extLst>
        </c:ser>
        <c:ser>
          <c:idx val="2"/>
          <c:order val="2"/>
          <c:tx>
            <c:strRef>
              <c:f>'Figure 2'!$G$16</c:f>
              <c:strCache>
                <c:ptCount val="1"/>
                <c:pt idx="0">
                  <c:v>Maîtrise satisfaisante</c:v>
                </c:pt>
              </c:strCache>
            </c:strRef>
          </c:tx>
          <c:spPr>
            <a:solidFill>
              <a:srgbClr val="D25468"/>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2'!$G$17:$G$26</c:f>
              <c:numCache>
                <c:formatCode>_-* #\ ##0.0\ _€_-;\-* #\ ##0.0\ _€_-;_-* "-"??\ _€_-;_-@_-</c:formatCode>
                <c:ptCount val="10"/>
                <c:pt idx="0">
                  <c:v>64.924395339778314</c:v>
                </c:pt>
                <c:pt idx="1">
                  <c:v>28.637951105937137</c:v>
                </c:pt>
                <c:pt idx="2">
                  <c:v>65.184331797235018</c:v>
                </c:pt>
                <c:pt idx="3">
                  <c:v>62.21842273990169</c:v>
                </c:pt>
                <c:pt idx="4">
                  <c:v>57.402852926709294</c:v>
                </c:pt>
                <c:pt idx="5">
                  <c:v>49.476688867745004</c:v>
                </c:pt>
                <c:pt idx="6">
                  <c:v>63.153390388413435</c:v>
                </c:pt>
                <c:pt idx="7">
                  <c:v>60.661717650070393</c:v>
                </c:pt>
                <c:pt idx="9">
                  <c:v>61.883902787241638</c:v>
                </c:pt>
              </c:numCache>
            </c:numRef>
          </c:val>
          <c:extLst>
            <c:ext xmlns:c16="http://schemas.microsoft.com/office/drawing/2014/chart" uri="{C3380CC4-5D6E-409C-BE32-E72D297353CC}">
              <c16:uniqueId val="{00000002-8CB2-4BB0-910B-5BE449551F73}"/>
            </c:ext>
          </c:extLst>
        </c:ser>
        <c:ser>
          <c:idx val="3"/>
          <c:order val="3"/>
          <c:tx>
            <c:strRef>
              <c:f>'Figure 2'!$H$16</c:f>
              <c:strCache>
                <c:ptCount val="1"/>
                <c:pt idx="0">
                  <c:v>Très bonne maîtrise</c:v>
                </c:pt>
              </c:strCache>
            </c:strRef>
          </c:tx>
          <c:spPr>
            <a:solidFill>
              <a:srgbClr val="BD0926"/>
            </a:solidFill>
            <a:ln>
              <a:solidFill>
                <a:schemeClr val="bg1"/>
              </a:solidFill>
            </a:ln>
            <a:effectLst/>
          </c:spPr>
          <c:invertIfNegative val="0"/>
          <c:dLbls>
            <c:dLbl>
              <c:idx val="1"/>
              <c:layout>
                <c:manualLayout>
                  <c:x val="-1.2638229949000374E-2"/>
                  <c:y val="-1.2865348454420203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2C-4CD6-B264-B880C60D6246}"/>
                </c:ext>
              </c:extLst>
            </c:dLbl>
            <c:dLbl>
              <c:idx val="5"/>
              <c:layout>
                <c:manualLayout>
                  <c:x val="-4.212743316333458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2C-4CD6-B264-B880C60D6246}"/>
                </c:ext>
              </c:extLst>
            </c:dLbl>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2'!$H$17:$H$26</c:f>
              <c:numCache>
                <c:formatCode>_-* #\ ##0.0\ _€_-;\-* #\ ##0.0\ _€_-;_-* "-"??\ _€_-;_-@_-</c:formatCode>
                <c:ptCount val="10"/>
                <c:pt idx="0">
                  <c:v>11.969262367647579</c:v>
                </c:pt>
                <c:pt idx="1">
                  <c:v>0.6596818005432673</c:v>
                </c:pt>
                <c:pt idx="2">
                  <c:v>16.52073732718894</c:v>
                </c:pt>
                <c:pt idx="3">
                  <c:v>10.784355631545202</c:v>
                </c:pt>
                <c:pt idx="4">
                  <c:v>5.7058534185932119</c:v>
                </c:pt>
                <c:pt idx="5">
                  <c:v>3.9010466222645097</c:v>
                </c:pt>
                <c:pt idx="6">
                  <c:v>8.9071757735352204</c:v>
                </c:pt>
                <c:pt idx="7">
                  <c:v>13.080762831178806</c:v>
                </c:pt>
                <c:pt idx="9">
                  <c:v>11.022421233654564</c:v>
                </c:pt>
              </c:numCache>
            </c:numRef>
          </c:val>
          <c:extLst>
            <c:ext xmlns:c16="http://schemas.microsoft.com/office/drawing/2014/chart" uri="{C3380CC4-5D6E-409C-BE32-E72D297353CC}">
              <c16:uniqueId val="{00000003-8CB2-4BB0-910B-5BE449551F73}"/>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513173448738761"/>
          <c:y val="0.16942690714376166"/>
          <c:w val="0.68578058452706658"/>
          <c:h val="0.75875816959682441"/>
        </c:manualLayout>
      </c:layout>
      <c:barChart>
        <c:barDir val="bar"/>
        <c:grouping val="clustered"/>
        <c:varyColors val="0"/>
        <c:ser>
          <c:idx val="0"/>
          <c:order val="0"/>
          <c:tx>
            <c:strRef>
              <c:f>'Figure 3'!$O$28</c:f>
              <c:strCache>
                <c:ptCount val="1"/>
                <c:pt idx="0">
                  <c:v>Français</c:v>
                </c:pt>
              </c:strCache>
            </c:strRef>
          </c:tx>
          <c:spPr>
            <a:solidFill>
              <a:srgbClr val="23B199"/>
            </a:solidFill>
          </c:spPr>
          <c:invertIfNegative val="0"/>
          <c:dLbls>
            <c:dLbl>
              <c:idx val="0"/>
              <c:tx>
                <c:rich>
                  <a:bodyPr/>
                  <a:lstStyle/>
                  <a:p>
                    <a:r>
                      <a:rPr lang="en-US"/>
                      <a:t>95,9%</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AB-4850-B3A1-79FB214FD538}"/>
                </c:ext>
              </c:extLst>
            </c:dLbl>
            <c:dLbl>
              <c:idx val="1"/>
              <c:tx>
                <c:rich>
                  <a:bodyPr/>
                  <a:lstStyle/>
                  <a:p>
                    <a:r>
                      <a:rPr lang="en-US"/>
                      <a:t>92,5%</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AB-4850-B3A1-79FB214FD538}"/>
                </c:ext>
              </c:extLst>
            </c:dLbl>
            <c:dLbl>
              <c:idx val="2"/>
              <c:tx>
                <c:rich>
                  <a:bodyPr/>
                  <a:lstStyle/>
                  <a:p>
                    <a:r>
                      <a:rPr lang="en-US"/>
                      <a:t>90,2%</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AB-4850-B3A1-79FB214FD538}"/>
                </c:ext>
              </c:extLst>
            </c:dLbl>
            <c:dLbl>
              <c:idx val="3"/>
              <c:tx>
                <c:rich>
                  <a:bodyPr/>
                  <a:lstStyle/>
                  <a:p>
                    <a:r>
                      <a:rPr lang="en-US"/>
                      <a:t>87,0%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AB-4850-B3A1-79FB214FD538}"/>
                </c:ext>
              </c:extLst>
            </c:dLbl>
            <c:dLbl>
              <c:idx val="4"/>
              <c:tx>
                <c:rich>
                  <a:bodyPr/>
                  <a:lstStyle/>
                  <a:p>
                    <a:r>
                      <a:rPr lang="en-US"/>
                      <a:t>77,3%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AB-4850-B3A1-79FB214FD538}"/>
                </c:ext>
              </c:extLst>
            </c:dLbl>
            <c:spPr>
              <a:noFill/>
              <a:ln>
                <a:noFill/>
              </a:ln>
              <a:effectLst/>
            </c:spPr>
            <c:txPr>
              <a:bodyPr/>
              <a:lstStyle/>
              <a:p>
                <a:pPr>
                  <a:defRPr b="1">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'Figure 3'!$K$29:$K$33</c:f>
              <c:numCache>
                <c:formatCode>General</c:formatCode>
                <c:ptCount val="5"/>
              </c:numCache>
            </c:numRef>
          </c:cat>
          <c:val>
            <c:numRef>
              <c:f>'Figure 3'!$O$29:$O$33</c:f>
              <c:numCache>
                <c:formatCode>0.0%</c:formatCode>
                <c:ptCount val="5"/>
                <c:pt idx="0">
                  <c:v>-0.95941211401425164</c:v>
                </c:pt>
                <c:pt idx="1">
                  <c:v>-0.92545430730593348</c:v>
                </c:pt>
                <c:pt idx="2">
                  <c:v>-0.90217793763719556</c:v>
                </c:pt>
                <c:pt idx="3">
                  <c:v>-0.8699917702603196</c:v>
                </c:pt>
                <c:pt idx="4">
                  <c:v>-0.77302921064125218</c:v>
                </c:pt>
              </c:numCache>
            </c:numRef>
          </c:val>
          <c:extLst>
            <c:ext xmlns:c16="http://schemas.microsoft.com/office/drawing/2014/chart" uri="{C3380CC4-5D6E-409C-BE32-E72D297353CC}">
              <c16:uniqueId val="{00000000-3DAB-4850-B3A1-79FB214FD538}"/>
            </c:ext>
          </c:extLst>
        </c:ser>
        <c:ser>
          <c:idx val="1"/>
          <c:order val="1"/>
          <c:tx>
            <c:strRef>
              <c:f>'Figure 3'!$N$28</c:f>
              <c:strCache>
                <c:ptCount val="1"/>
                <c:pt idx="0">
                  <c:v>Maths</c:v>
                </c:pt>
              </c:strCache>
            </c:strRef>
          </c:tx>
          <c:spPr>
            <a:solidFill>
              <a:srgbClr val="BD0926"/>
            </a:solidFill>
          </c:spPr>
          <c:invertIfNegative val="0"/>
          <c:dLbls>
            <c:spPr>
              <a:noFill/>
              <a:ln>
                <a:noFill/>
              </a:ln>
              <a:effectLst/>
            </c:spPr>
            <c:txPr>
              <a:bodyPr/>
              <a:lstStyle/>
              <a:p>
                <a:pPr>
                  <a:defRPr b="1">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'Figure 3'!$K$29:$K$33</c:f>
              <c:numCache>
                <c:formatCode>General</c:formatCode>
                <c:ptCount val="5"/>
              </c:numCache>
            </c:numRef>
          </c:cat>
          <c:val>
            <c:numRef>
              <c:f>'Figure 3'!$N$29:$N$33</c:f>
              <c:numCache>
                <c:formatCode>0.0%</c:formatCode>
                <c:ptCount val="5"/>
                <c:pt idx="0">
                  <c:v>0.85778359554446881</c:v>
                </c:pt>
                <c:pt idx="1">
                  <c:v>0.77634995029115172</c:v>
                </c:pt>
                <c:pt idx="2">
                  <c:v>0.72581126321720968</c:v>
                </c:pt>
                <c:pt idx="3">
                  <c:v>0.66595801606756766</c:v>
                </c:pt>
                <c:pt idx="4">
                  <c:v>0.51033674200481993</c:v>
                </c:pt>
              </c:numCache>
            </c:numRef>
          </c:val>
          <c:extLst>
            <c:ext xmlns:c16="http://schemas.microsoft.com/office/drawing/2014/chart" uri="{C3380CC4-5D6E-409C-BE32-E72D297353CC}">
              <c16:uniqueId val="{00000001-3DAB-4850-B3A1-79FB214FD538}"/>
            </c:ext>
          </c:extLst>
        </c:ser>
        <c:dLbls>
          <c:showLegendKey val="0"/>
          <c:showVal val="1"/>
          <c:showCatName val="0"/>
          <c:showSerName val="0"/>
          <c:showPercent val="0"/>
          <c:showBubbleSize val="0"/>
        </c:dLbls>
        <c:gapWidth val="55"/>
        <c:overlap val="100"/>
        <c:axId val="54291663"/>
        <c:axId val="1"/>
      </c:barChart>
      <c:catAx>
        <c:axId val="54291663"/>
        <c:scaling>
          <c:orientation val="minMax"/>
        </c:scaling>
        <c:delete val="1"/>
        <c:axPos val="l"/>
        <c:numFmt formatCode="General" sourceLinked="1"/>
        <c:majorTickMark val="none"/>
        <c:minorTickMark val="none"/>
        <c:tickLblPos val="low"/>
        <c:crossAx val="1"/>
        <c:crosses val="autoZero"/>
        <c:auto val="1"/>
        <c:lblAlgn val="ctr"/>
        <c:lblOffset val="100"/>
        <c:tickLblSkip val="1"/>
        <c:tickMarkSkip val="5"/>
        <c:noMultiLvlLbl val="0"/>
      </c:catAx>
      <c:valAx>
        <c:axId val="1"/>
        <c:scaling>
          <c:orientation val="minMax"/>
          <c:max val="1"/>
          <c:min val="-1"/>
        </c:scaling>
        <c:delete val="1"/>
        <c:axPos val="b"/>
        <c:majorGridlines>
          <c:spPr>
            <a:ln w="3175">
              <a:solidFill>
                <a:schemeClr val="bg1"/>
              </a:solidFill>
              <a:prstDash val="sysDash"/>
            </a:ln>
          </c:spPr>
        </c:majorGridlines>
        <c:numFmt formatCode="0" sourceLinked="0"/>
        <c:majorTickMark val="out"/>
        <c:minorTickMark val="none"/>
        <c:tickLblPos val="nextTo"/>
        <c:crossAx val="54291663"/>
        <c:crosses val="autoZero"/>
        <c:crossBetween val="between"/>
        <c:majorUnit val="1"/>
      </c:valAx>
      <c:spPr>
        <a:noFill/>
        <a:ln>
          <a:solidFill>
            <a:schemeClr val="bg1"/>
          </a:solidFill>
        </a:ln>
      </c:spPr>
    </c:plotArea>
    <c:plotVisOnly val="1"/>
    <c:dispBlanksAs val="gap"/>
    <c:showDLblsOverMax val="0"/>
  </c:chart>
  <c:spPr>
    <a:solidFill>
      <a:srgbClr val="FFFFFF"/>
    </a:solidFill>
    <a:ln w="9525">
      <a:noFill/>
    </a:ln>
  </c:spPr>
  <c:txPr>
    <a:bodyPr/>
    <a:lstStyle/>
    <a:p>
      <a:pPr>
        <a:defRPr sz="1100" b="0" i="0" u="none" strike="noStrike" baseline="0">
          <a:solidFill>
            <a:srgbClr val="333333"/>
          </a:solidFill>
          <a:latin typeface="Arial Narrow" panose="020B0606020202030204" pitchFamily="34" charset="0"/>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513173448738761"/>
          <c:y val="0.16942690714376166"/>
          <c:w val="0.68578058452706658"/>
          <c:h val="0.75875816959682441"/>
        </c:manualLayout>
      </c:layout>
      <c:barChart>
        <c:barDir val="bar"/>
        <c:grouping val="clustered"/>
        <c:varyColors val="0"/>
        <c:ser>
          <c:idx val="0"/>
          <c:order val="0"/>
          <c:tx>
            <c:strRef>
              <c:f>'Figure 3'!$D$28</c:f>
              <c:strCache>
                <c:ptCount val="1"/>
                <c:pt idx="0">
                  <c:v>Maths</c:v>
                </c:pt>
              </c:strCache>
            </c:strRef>
          </c:tx>
          <c:spPr>
            <a:solidFill>
              <a:srgbClr val="BD0926"/>
            </a:solidFill>
          </c:spPr>
          <c:invertIfNegative val="0"/>
          <c:dLbls>
            <c:spPr>
              <a:noFill/>
              <a:ln>
                <a:noFill/>
              </a:ln>
              <a:effectLst/>
            </c:spPr>
            <c:txPr>
              <a:bodyPr/>
              <a:lstStyle/>
              <a:p>
                <a:pPr>
                  <a:defRPr b="1">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 3'!$D$29:$D$33</c:f>
              <c:numCache>
                <c:formatCode>0.0%</c:formatCode>
                <c:ptCount val="5"/>
                <c:pt idx="0">
                  <c:v>0.83981876332622596</c:v>
                </c:pt>
                <c:pt idx="1">
                  <c:v>0.7490080822924321</c:v>
                </c:pt>
                <c:pt idx="2">
                  <c:v>0.71817562968005444</c:v>
                </c:pt>
                <c:pt idx="3">
                  <c:v>0.68165819319515053</c:v>
                </c:pt>
                <c:pt idx="4">
                  <c:v>0.60441492478999803</c:v>
                </c:pt>
              </c:numCache>
            </c:numRef>
          </c:val>
          <c:extLst>
            <c:ext xmlns:c16="http://schemas.microsoft.com/office/drawing/2014/chart" uri="{C3380CC4-5D6E-409C-BE32-E72D297353CC}">
              <c16:uniqueId val="{00000005-4E24-4620-A358-48D2B30C1201}"/>
            </c:ext>
          </c:extLst>
        </c:ser>
        <c:ser>
          <c:idx val="1"/>
          <c:order val="1"/>
          <c:tx>
            <c:strRef>
              <c:f>'Figure 3'!$E$28</c:f>
              <c:strCache>
                <c:ptCount val="1"/>
                <c:pt idx="0">
                  <c:v>Français</c:v>
                </c:pt>
              </c:strCache>
            </c:strRef>
          </c:tx>
          <c:spPr>
            <a:solidFill>
              <a:srgbClr val="23B199"/>
            </a:solidFill>
          </c:spPr>
          <c:invertIfNegative val="0"/>
          <c:dLbls>
            <c:dLbl>
              <c:idx val="0"/>
              <c:tx>
                <c:rich>
                  <a:bodyPr/>
                  <a:lstStyle/>
                  <a:p>
                    <a:r>
                      <a:rPr lang="en-US"/>
                      <a:t>95,8%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08-411B-BD3F-67FD24DAF3F7}"/>
                </c:ext>
              </c:extLst>
            </c:dLbl>
            <c:dLbl>
              <c:idx val="1"/>
              <c:tx>
                <c:rich>
                  <a:bodyPr/>
                  <a:lstStyle/>
                  <a:p>
                    <a:r>
                      <a:rPr lang="en-US"/>
                      <a:t>91,9%</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08-411B-BD3F-67FD24DAF3F7}"/>
                </c:ext>
              </c:extLst>
            </c:dLbl>
            <c:dLbl>
              <c:idx val="2"/>
              <c:tx>
                <c:rich>
                  <a:bodyPr/>
                  <a:lstStyle/>
                  <a:p>
                    <a:r>
                      <a:rPr lang="en-US"/>
                      <a:t>89,7%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08-411B-BD3F-67FD24DAF3F7}"/>
                </c:ext>
              </c:extLst>
            </c:dLbl>
            <c:dLbl>
              <c:idx val="3"/>
              <c:tx>
                <c:rich>
                  <a:bodyPr/>
                  <a:lstStyle/>
                  <a:p>
                    <a:r>
                      <a:rPr lang="en-US"/>
                      <a:t>87,9%</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08-411B-BD3F-67FD24DAF3F7}"/>
                </c:ext>
              </c:extLst>
            </c:dLbl>
            <c:dLbl>
              <c:idx val="4"/>
              <c:tx>
                <c:rich>
                  <a:bodyPr/>
                  <a:lstStyle/>
                  <a:p>
                    <a:r>
                      <a:rPr lang="en-US"/>
                      <a:t>85,2%</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08-411B-BD3F-67FD24DAF3F7}"/>
                </c:ext>
              </c:extLst>
            </c:dLbl>
            <c:spPr>
              <a:noFill/>
              <a:ln>
                <a:noFill/>
              </a:ln>
              <a:effectLst/>
            </c:spPr>
            <c:txPr>
              <a:bodyPr wrap="square" lIns="38100" tIns="19050" rIns="38100" bIns="19050" anchor="ctr">
                <a:spAutoFit/>
              </a:bodyPr>
              <a:lstStyle/>
              <a:p>
                <a:pPr>
                  <a:defRPr b="1">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 3'!$E$29:$E$33</c:f>
              <c:numCache>
                <c:formatCode>0.0%</c:formatCode>
                <c:ptCount val="5"/>
                <c:pt idx="0">
                  <c:v>-0.95807644882860654</c:v>
                </c:pt>
                <c:pt idx="1">
                  <c:v>-0.9193572165708388</c:v>
                </c:pt>
                <c:pt idx="2">
                  <c:v>-0.89661590524534684</c:v>
                </c:pt>
                <c:pt idx="3">
                  <c:v>-0.87939110070257609</c:v>
                </c:pt>
                <c:pt idx="4">
                  <c:v>-0.8518156969933619</c:v>
                </c:pt>
              </c:numCache>
            </c:numRef>
          </c:val>
          <c:extLst>
            <c:ext xmlns:c16="http://schemas.microsoft.com/office/drawing/2014/chart" uri="{C3380CC4-5D6E-409C-BE32-E72D297353CC}">
              <c16:uniqueId val="{00000007-4E24-4620-A358-48D2B30C1201}"/>
            </c:ext>
          </c:extLst>
        </c:ser>
        <c:dLbls>
          <c:showLegendKey val="0"/>
          <c:showVal val="1"/>
          <c:showCatName val="0"/>
          <c:showSerName val="0"/>
          <c:showPercent val="0"/>
          <c:showBubbleSize val="0"/>
        </c:dLbls>
        <c:gapWidth val="55"/>
        <c:overlap val="100"/>
        <c:axId val="54291663"/>
        <c:axId val="1"/>
      </c:barChart>
      <c:catAx>
        <c:axId val="54291663"/>
        <c:scaling>
          <c:orientation val="minMax"/>
        </c:scaling>
        <c:delete val="1"/>
        <c:axPos val="l"/>
        <c:numFmt formatCode="General" sourceLinked="1"/>
        <c:majorTickMark val="none"/>
        <c:minorTickMark val="none"/>
        <c:tickLblPos val="low"/>
        <c:crossAx val="1"/>
        <c:crosses val="autoZero"/>
        <c:auto val="1"/>
        <c:lblAlgn val="ctr"/>
        <c:lblOffset val="100"/>
        <c:tickLblSkip val="1"/>
        <c:tickMarkSkip val="5"/>
        <c:noMultiLvlLbl val="0"/>
      </c:catAx>
      <c:valAx>
        <c:axId val="1"/>
        <c:scaling>
          <c:orientation val="minMax"/>
          <c:max val="1"/>
          <c:min val="-1"/>
        </c:scaling>
        <c:delete val="1"/>
        <c:axPos val="b"/>
        <c:majorGridlines>
          <c:spPr>
            <a:ln w="3175">
              <a:solidFill>
                <a:schemeClr val="bg1"/>
              </a:solidFill>
              <a:prstDash val="sysDash"/>
            </a:ln>
          </c:spPr>
        </c:majorGridlines>
        <c:numFmt formatCode="0" sourceLinked="0"/>
        <c:majorTickMark val="out"/>
        <c:minorTickMark val="none"/>
        <c:tickLblPos val="nextTo"/>
        <c:crossAx val="54291663"/>
        <c:crosses val="autoZero"/>
        <c:crossBetween val="between"/>
        <c:majorUnit val="1"/>
      </c:valAx>
      <c:spPr>
        <a:noFill/>
        <a:ln>
          <a:solidFill>
            <a:schemeClr val="bg1"/>
          </a:solidFill>
        </a:ln>
      </c:spPr>
    </c:plotArea>
    <c:plotVisOnly val="1"/>
    <c:dispBlanksAs val="gap"/>
    <c:showDLblsOverMax val="0"/>
  </c:chart>
  <c:spPr>
    <a:solidFill>
      <a:srgbClr val="FFFFFF"/>
    </a:solidFill>
    <a:ln w="9525">
      <a:noFill/>
    </a:ln>
  </c:spPr>
  <c:txPr>
    <a:bodyPr/>
    <a:lstStyle/>
    <a:p>
      <a:pPr>
        <a:defRPr sz="1100" b="0" i="0" u="none" strike="noStrike" baseline="0">
          <a:solidFill>
            <a:srgbClr val="333333"/>
          </a:solidFill>
          <a:latin typeface="Arial Narrow" panose="020B0606020202030204" pitchFamily="34" charset="0"/>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36891104365378991"/>
          <c:y val="3.0555555555555555E-2"/>
          <c:w val="0.59307949520008629"/>
          <c:h val="0.79060542432195979"/>
        </c:manualLayout>
      </c:layout>
      <c:barChart>
        <c:barDir val="bar"/>
        <c:grouping val="stacked"/>
        <c:varyColors val="0"/>
        <c:ser>
          <c:idx val="0"/>
          <c:order val="0"/>
          <c:tx>
            <c:strRef>
              <c:f>'Figure 6'!$O$24</c:f>
              <c:strCache>
                <c:ptCount val="1"/>
                <c:pt idx="0">
                  <c:v>Maîtrise insuffisante</c:v>
                </c:pt>
              </c:strCache>
            </c:strRef>
          </c:tx>
          <c:spPr>
            <a:solidFill>
              <a:srgbClr val="55F7DD"/>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6'!$N$25:$N$42</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6'!$O$25:$O$42</c:f>
              <c:numCache>
                <c:formatCode>_-* #\ ##0.0\ _€_-;\-* #\ ##0.0\ _€_-;_-* "-"??\ _€_-;_-@_-</c:formatCode>
                <c:ptCount val="18"/>
                <c:pt idx="0">
                  <c:v>26.9</c:v>
                </c:pt>
                <c:pt idx="1">
                  <c:v>18.399999999999999</c:v>
                </c:pt>
                <c:pt idx="2">
                  <c:v>15</c:v>
                </c:pt>
                <c:pt idx="3">
                  <c:v>12.6</c:v>
                </c:pt>
                <c:pt idx="4">
                  <c:v>8</c:v>
                </c:pt>
                <c:pt idx="6">
                  <c:v>14</c:v>
                </c:pt>
                <c:pt idx="7">
                  <c:v>41</c:v>
                </c:pt>
                <c:pt idx="9">
                  <c:v>9.6</c:v>
                </c:pt>
                <c:pt idx="10">
                  <c:v>14.6</c:v>
                </c:pt>
                <c:pt idx="11">
                  <c:v>24.6</c:v>
                </c:pt>
                <c:pt idx="12">
                  <c:v>32.5</c:v>
                </c:pt>
                <c:pt idx="14">
                  <c:v>11.7</c:v>
                </c:pt>
                <c:pt idx="15">
                  <c:v>19.3</c:v>
                </c:pt>
                <c:pt idx="17">
                  <c:v>15.6</c:v>
                </c:pt>
              </c:numCache>
            </c:numRef>
          </c:val>
          <c:extLst>
            <c:ext xmlns:c16="http://schemas.microsoft.com/office/drawing/2014/chart" uri="{C3380CC4-5D6E-409C-BE32-E72D297353CC}">
              <c16:uniqueId val="{00000003-0B2E-4514-AD14-E547FC569EAC}"/>
            </c:ext>
          </c:extLst>
        </c:ser>
        <c:ser>
          <c:idx val="1"/>
          <c:order val="1"/>
          <c:tx>
            <c:strRef>
              <c:f>'Figure 6'!$P$24</c:f>
              <c:strCache>
                <c:ptCount val="1"/>
                <c:pt idx="0">
                  <c:v>Maîtrise fragile</c:v>
                </c:pt>
              </c:strCache>
            </c:strRef>
          </c:tx>
          <c:spPr>
            <a:solidFill>
              <a:srgbClr val="39D8BE"/>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6'!$N$25:$N$42</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6'!$P$25:$P$42</c:f>
              <c:numCache>
                <c:formatCode>_-* #\ ##0.0\ _€_-;\-* #\ ##0.0\ _€_-;_-* "-"??\ _€_-;_-@_-</c:formatCode>
                <c:ptCount val="18"/>
                <c:pt idx="0">
                  <c:v>29.9</c:v>
                </c:pt>
                <c:pt idx="1">
                  <c:v>27.7</c:v>
                </c:pt>
                <c:pt idx="2">
                  <c:v>25.3</c:v>
                </c:pt>
                <c:pt idx="3">
                  <c:v>22.9</c:v>
                </c:pt>
                <c:pt idx="4">
                  <c:v>17</c:v>
                </c:pt>
                <c:pt idx="6">
                  <c:v>23.3</c:v>
                </c:pt>
                <c:pt idx="7">
                  <c:v>35</c:v>
                </c:pt>
                <c:pt idx="9">
                  <c:v>19.399999999999999</c:v>
                </c:pt>
                <c:pt idx="10">
                  <c:v>24.2</c:v>
                </c:pt>
                <c:pt idx="11">
                  <c:v>29.1</c:v>
                </c:pt>
                <c:pt idx="12">
                  <c:v>30.5</c:v>
                </c:pt>
                <c:pt idx="14">
                  <c:v>21.3</c:v>
                </c:pt>
                <c:pt idx="15">
                  <c:v>26.7</c:v>
                </c:pt>
                <c:pt idx="17">
                  <c:v>24</c:v>
                </c:pt>
              </c:numCache>
            </c:numRef>
          </c:val>
          <c:extLst>
            <c:ext xmlns:c16="http://schemas.microsoft.com/office/drawing/2014/chart" uri="{C3380CC4-5D6E-409C-BE32-E72D297353CC}">
              <c16:uniqueId val="{00000004-0B2E-4514-AD14-E547FC569EAC}"/>
            </c:ext>
          </c:extLst>
        </c:ser>
        <c:ser>
          <c:idx val="2"/>
          <c:order val="2"/>
          <c:tx>
            <c:strRef>
              <c:f>'Figure 6'!$Q$24</c:f>
              <c:strCache>
                <c:ptCount val="1"/>
                <c:pt idx="0">
                  <c:v>Maîtrise satisfaisante</c:v>
                </c:pt>
              </c:strCache>
            </c:strRef>
          </c:tx>
          <c:spPr>
            <a:solidFill>
              <a:srgbClr val="23B199"/>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6'!$N$25:$N$42</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6'!$Q$25:$Q$42</c:f>
              <c:numCache>
                <c:formatCode>_-* #\ ##0.0\ _€_-;\-* #\ ##0.0\ _€_-;_-* "-"??\ _€_-;_-@_-</c:formatCode>
                <c:ptCount val="18"/>
                <c:pt idx="0">
                  <c:v>43.1</c:v>
                </c:pt>
                <c:pt idx="1">
                  <c:v>53.9</c:v>
                </c:pt>
                <c:pt idx="2">
                  <c:v>59.7</c:v>
                </c:pt>
                <c:pt idx="3">
                  <c:v>64.599999999999994</c:v>
                </c:pt>
                <c:pt idx="4">
                  <c:v>74.900000000000006</c:v>
                </c:pt>
                <c:pt idx="6">
                  <c:v>62.7</c:v>
                </c:pt>
                <c:pt idx="7">
                  <c:v>24.1</c:v>
                </c:pt>
                <c:pt idx="9">
                  <c:v>71</c:v>
                </c:pt>
                <c:pt idx="10">
                  <c:v>61.2</c:v>
                </c:pt>
                <c:pt idx="11">
                  <c:v>46.3</c:v>
                </c:pt>
                <c:pt idx="12">
                  <c:v>37</c:v>
                </c:pt>
                <c:pt idx="14">
                  <c:v>67</c:v>
                </c:pt>
                <c:pt idx="15">
                  <c:v>54</c:v>
                </c:pt>
                <c:pt idx="17">
                  <c:v>60.4</c:v>
                </c:pt>
              </c:numCache>
            </c:numRef>
          </c:val>
          <c:extLst>
            <c:ext xmlns:c16="http://schemas.microsoft.com/office/drawing/2014/chart" uri="{C3380CC4-5D6E-409C-BE32-E72D297353CC}">
              <c16:uniqueId val="{00000005-0B2E-4514-AD14-E547FC569EAC}"/>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6108325500408339"/>
          <c:y val="3.0555555555555555E-2"/>
          <c:w val="0.60090728384979275"/>
          <c:h val="0.79060542432195979"/>
        </c:manualLayout>
      </c:layout>
      <c:barChart>
        <c:barDir val="bar"/>
        <c:grouping val="stacked"/>
        <c:varyColors val="0"/>
        <c:ser>
          <c:idx val="0"/>
          <c:order val="0"/>
          <c:tx>
            <c:strRef>
              <c:f>'Figure 6'!$E$24</c:f>
              <c:strCache>
                <c:ptCount val="1"/>
                <c:pt idx="0">
                  <c:v>à besoin</c:v>
                </c:pt>
              </c:strCache>
            </c:strRef>
          </c:tx>
          <c:spPr>
            <a:solidFill>
              <a:srgbClr val="55F7DD"/>
            </a:solidFill>
            <a:ln>
              <a:solidFill>
                <a:sysClr val="window" lastClr="FFFFFF"/>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6'!$D$25:$D$42</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6'!$E$25:$E$42</c:f>
              <c:numCache>
                <c:formatCode>_-* #\ ##0.0\ _€_-;\-* #\ ##0.0\ _€_-;_-* "-"??\ _€_-;_-@_-</c:formatCode>
                <c:ptCount val="18"/>
                <c:pt idx="0">
                  <c:v>21.215081070521585</c:v>
                </c:pt>
                <c:pt idx="1">
                  <c:v>17.581558898222312</c:v>
                </c:pt>
                <c:pt idx="2">
                  <c:v>15.916017609210972</c:v>
                </c:pt>
                <c:pt idx="3">
                  <c:v>13.431734317343174</c:v>
                </c:pt>
                <c:pt idx="4">
                  <c:v>8.5800438596491233</c:v>
                </c:pt>
                <c:pt idx="6">
                  <c:v>12.73031825795645</c:v>
                </c:pt>
                <c:pt idx="7">
                  <c:v>37.73510971786834</c:v>
                </c:pt>
                <c:pt idx="9">
                  <c:v>9.5677513355998052</c:v>
                </c:pt>
                <c:pt idx="10">
                  <c:v>14.754238373830978</c:v>
                </c:pt>
                <c:pt idx="11">
                  <c:v>20.533070088845015</c:v>
                </c:pt>
                <c:pt idx="12">
                  <c:v>25.641025641025639</c:v>
                </c:pt>
                <c:pt idx="14">
                  <c:v>10.45201484623542</c:v>
                </c:pt>
                <c:pt idx="15">
                  <c:v>19.055594923661666</c:v>
                </c:pt>
                <c:pt idx="17">
                  <c:v>14.813484026915791</c:v>
                </c:pt>
              </c:numCache>
            </c:numRef>
          </c:val>
          <c:extLst>
            <c:ext xmlns:c16="http://schemas.microsoft.com/office/drawing/2014/chart" uri="{C3380CC4-5D6E-409C-BE32-E72D297353CC}">
              <c16:uniqueId val="{00000000-81C6-409E-B28A-C6C2ADFC94C3}"/>
            </c:ext>
          </c:extLst>
        </c:ser>
        <c:ser>
          <c:idx val="1"/>
          <c:order val="1"/>
          <c:tx>
            <c:strRef>
              <c:f>'Figure 6'!$F$24</c:f>
              <c:strCache>
                <c:ptCount val="1"/>
                <c:pt idx="0">
                  <c:v>fragile</c:v>
                </c:pt>
              </c:strCache>
            </c:strRef>
          </c:tx>
          <c:spPr>
            <a:solidFill>
              <a:srgbClr val="39D8BE"/>
            </a:solidFill>
            <a:ln>
              <a:solidFill>
                <a:sysClr val="window" lastClr="FFFFFF"/>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6'!$D$25:$D$42</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6'!$F$25:$F$42</c:f>
              <c:numCache>
                <c:formatCode>_-* #\ ##0.0\ _€_-;\-* #\ ##0.0\ _€_-;_-* "-"??\ _€_-;_-@_-</c:formatCode>
                <c:ptCount val="18"/>
                <c:pt idx="0">
                  <c:v>30.181676108614962</c:v>
                </c:pt>
                <c:pt idx="1">
                  <c:v>29.302598163703848</c:v>
                </c:pt>
                <c:pt idx="2">
                  <c:v>26.244497121571282</c:v>
                </c:pt>
                <c:pt idx="3">
                  <c:v>24.797047970479706</c:v>
                </c:pt>
                <c:pt idx="4">
                  <c:v>20.148026315789476</c:v>
                </c:pt>
                <c:pt idx="6">
                  <c:v>24.562528956840943</c:v>
                </c:pt>
                <c:pt idx="7">
                  <c:v>37.539184952978054</c:v>
                </c:pt>
                <c:pt idx="9">
                  <c:v>21.199611461874696</c:v>
                </c:pt>
                <c:pt idx="10">
                  <c:v>25.686467096553784</c:v>
                </c:pt>
                <c:pt idx="11">
                  <c:v>31.88548864758144</c:v>
                </c:pt>
                <c:pt idx="12">
                  <c:v>30.1994301994302</c:v>
                </c:pt>
                <c:pt idx="14">
                  <c:v>23.14422057264051</c:v>
                </c:pt>
                <c:pt idx="15">
                  <c:v>28.074470141080976</c:v>
                </c:pt>
                <c:pt idx="17">
                  <c:v>25.64839615862024</c:v>
                </c:pt>
              </c:numCache>
            </c:numRef>
          </c:val>
          <c:extLst>
            <c:ext xmlns:c16="http://schemas.microsoft.com/office/drawing/2014/chart" uri="{C3380CC4-5D6E-409C-BE32-E72D297353CC}">
              <c16:uniqueId val="{00000001-81C6-409E-B28A-C6C2ADFC94C3}"/>
            </c:ext>
          </c:extLst>
        </c:ser>
        <c:ser>
          <c:idx val="2"/>
          <c:order val="2"/>
          <c:tx>
            <c:strRef>
              <c:f>'Figure 6'!$G$24</c:f>
              <c:strCache>
                <c:ptCount val="1"/>
                <c:pt idx="0">
                  <c:v>satisfaisant</c:v>
                </c:pt>
              </c:strCache>
            </c:strRef>
          </c:tx>
          <c:spPr>
            <a:solidFill>
              <a:srgbClr val="23B199"/>
            </a:solidFill>
            <a:ln>
              <a:solidFill>
                <a:sysClr val="window" lastClr="FFFFFF"/>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6'!$D$25:$D$42</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6'!$G$25:$G$42</c:f>
              <c:numCache>
                <c:formatCode>_-* #\ ##0.0\ _€_-;\-* #\ ##0.0\ _€_-;_-* "-"??\ _€_-;_-@_-</c:formatCode>
                <c:ptCount val="18"/>
                <c:pt idx="0">
                  <c:v>48.60324282086345</c:v>
                </c:pt>
                <c:pt idx="1">
                  <c:v>53.11584293807384</c:v>
                </c:pt>
                <c:pt idx="2">
                  <c:v>57.839485269217747</c:v>
                </c:pt>
                <c:pt idx="3">
                  <c:v>61.771217712177119</c:v>
                </c:pt>
                <c:pt idx="4">
                  <c:v>71.271929824561411</c:v>
                </c:pt>
                <c:pt idx="6">
                  <c:v>62.707152785202616</c:v>
                </c:pt>
                <c:pt idx="7">
                  <c:v>24.725705329153605</c:v>
                </c:pt>
                <c:pt idx="9">
                  <c:v>69.232637202525495</c:v>
                </c:pt>
                <c:pt idx="10">
                  <c:v>59.559294529615237</c:v>
                </c:pt>
                <c:pt idx="11">
                  <c:v>47.581441263573545</c:v>
                </c:pt>
                <c:pt idx="12">
                  <c:v>44.159544159544161</c:v>
                </c:pt>
                <c:pt idx="14">
                  <c:v>66.403764581124065</c:v>
                </c:pt>
                <c:pt idx="15">
                  <c:v>52.869934935257355</c:v>
                </c:pt>
                <c:pt idx="17">
                  <c:v>59.538119814463975</c:v>
                </c:pt>
              </c:numCache>
            </c:numRef>
          </c:val>
          <c:extLst>
            <c:ext xmlns:c16="http://schemas.microsoft.com/office/drawing/2014/chart" uri="{C3380CC4-5D6E-409C-BE32-E72D297353CC}">
              <c16:uniqueId val="{00000002-81C6-409E-B28A-C6C2ADFC94C3}"/>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35586472923761248"/>
          <c:y val="3.0555555555555555E-2"/>
          <c:w val="0.60612580961626372"/>
          <c:h val="0.79060542432195979"/>
        </c:manualLayout>
      </c:layout>
      <c:barChart>
        <c:barDir val="bar"/>
        <c:grouping val="stacked"/>
        <c:varyColors val="0"/>
        <c:ser>
          <c:idx val="0"/>
          <c:order val="0"/>
          <c:tx>
            <c:strRef>
              <c:f>'Figure 7'!$O$24</c:f>
              <c:strCache>
                <c:ptCount val="1"/>
                <c:pt idx="0">
                  <c:v>Maîtrise insuffisante</c:v>
                </c:pt>
              </c:strCache>
            </c:strRef>
          </c:tx>
          <c:spPr>
            <a:solidFill>
              <a:srgbClr val="E79FAA"/>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7'!$N$25:$N$42</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7'!$O$25:$O$42</c:f>
              <c:numCache>
                <c:formatCode>_-* #\ ##0.0\ _€_-;\-* #\ ##0.0\ _€_-;_-* "-"??\ _€_-;_-@_-</c:formatCode>
                <c:ptCount val="18"/>
                <c:pt idx="0">
                  <c:v>24.4</c:v>
                </c:pt>
                <c:pt idx="1">
                  <c:v>15.4</c:v>
                </c:pt>
                <c:pt idx="2">
                  <c:v>12.5</c:v>
                </c:pt>
                <c:pt idx="3">
                  <c:v>10.1</c:v>
                </c:pt>
                <c:pt idx="4">
                  <c:v>6.3</c:v>
                </c:pt>
                <c:pt idx="6">
                  <c:v>11.5</c:v>
                </c:pt>
                <c:pt idx="7">
                  <c:v>40.200000000000003</c:v>
                </c:pt>
                <c:pt idx="9">
                  <c:v>7.8</c:v>
                </c:pt>
                <c:pt idx="10">
                  <c:v>12.1</c:v>
                </c:pt>
                <c:pt idx="11">
                  <c:v>22</c:v>
                </c:pt>
                <c:pt idx="12">
                  <c:v>29.8</c:v>
                </c:pt>
                <c:pt idx="14">
                  <c:v>14.1</c:v>
                </c:pt>
                <c:pt idx="15">
                  <c:v>12.3</c:v>
                </c:pt>
                <c:pt idx="17">
                  <c:v>13.2</c:v>
                </c:pt>
              </c:numCache>
            </c:numRef>
          </c:val>
          <c:extLst>
            <c:ext xmlns:c16="http://schemas.microsoft.com/office/drawing/2014/chart" uri="{C3380CC4-5D6E-409C-BE32-E72D297353CC}">
              <c16:uniqueId val="{00000000-F731-44F2-BF2F-B55F7BA58DB6}"/>
            </c:ext>
          </c:extLst>
        </c:ser>
        <c:ser>
          <c:idx val="1"/>
          <c:order val="1"/>
          <c:tx>
            <c:strRef>
              <c:f>'Figure 7'!$P$24</c:f>
              <c:strCache>
                <c:ptCount val="1"/>
                <c:pt idx="0">
                  <c:v>Maîtrise fragile</c:v>
                </c:pt>
              </c:strCache>
            </c:strRef>
          </c:tx>
          <c:spPr>
            <a:solidFill>
              <a:srgbClr val="D25468"/>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7'!$N$25:$N$42</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7'!$P$25:$P$42</c:f>
              <c:numCache>
                <c:formatCode>_-* #\ ##0.0\ _€_-;\-* #\ ##0.0\ _€_-;_-* "-"??\ _€_-;_-@_-</c:formatCode>
                <c:ptCount val="18"/>
                <c:pt idx="0">
                  <c:v>29.8</c:v>
                </c:pt>
                <c:pt idx="1">
                  <c:v>25.6</c:v>
                </c:pt>
                <c:pt idx="2">
                  <c:v>23.1</c:v>
                </c:pt>
                <c:pt idx="3">
                  <c:v>20.5</c:v>
                </c:pt>
                <c:pt idx="4">
                  <c:v>15.2</c:v>
                </c:pt>
                <c:pt idx="6">
                  <c:v>21.5</c:v>
                </c:pt>
                <c:pt idx="7">
                  <c:v>35.4</c:v>
                </c:pt>
                <c:pt idx="9">
                  <c:v>17.600000000000001</c:v>
                </c:pt>
                <c:pt idx="10">
                  <c:v>22</c:v>
                </c:pt>
                <c:pt idx="11">
                  <c:v>29</c:v>
                </c:pt>
                <c:pt idx="12">
                  <c:v>31.4</c:v>
                </c:pt>
                <c:pt idx="14">
                  <c:v>25.3</c:v>
                </c:pt>
                <c:pt idx="15">
                  <c:v>19.399999999999999</c:v>
                </c:pt>
                <c:pt idx="17">
                  <c:v>22.3</c:v>
                </c:pt>
              </c:numCache>
            </c:numRef>
          </c:val>
          <c:extLst>
            <c:ext xmlns:c16="http://schemas.microsoft.com/office/drawing/2014/chart" uri="{C3380CC4-5D6E-409C-BE32-E72D297353CC}">
              <c16:uniqueId val="{00000001-F731-44F2-BF2F-B55F7BA58DB6}"/>
            </c:ext>
          </c:extLst>
        </c:ser>
        <c:ser>
          <c:idx val="2"/>
          <c:order val="2"/>
          <c:tx>
            <c:strRef>
              <c:f>'Figure 7'!$Q$24</c:f>
              <c:strCache>
                <c:ptCount val="1"/>
                <c:pt idx="0">
                  <c:v>Maîtrise satisfaisante</c:v>
                </c:pt>
              </c:strCache>
            </c:strRef>
          </c:tx>
          <c:spPr>
            <a:solidFill>
              <a:srgbClr val="BD0926"/>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7'!$N$25:$N$42</c:f>
              <c:strCache>
                <c:ptCount val="18"/>
                <c:pt idx="0">
                  <c:v>Groupe 1 (20 % des collèges les moins favorisés)</c:v>
                </c:pt>
                <c:pt idx="1">
                  <c:v>Groupe 2</c:v>
                </c:pt>
                <c:pt idx="2">
                  <c:v>Groupe 3</c:v>
                </c:pt>
                <c:pt idx="3">
                  <c:v>Groupe 4</c:v>
                </c:pt>
                <c:pt idx="4">
                  <c:v>Groupe 5 (20 % des collèges les plus  favorisés)</c:v>
                </c:pt>
                <c:pt idx="6">
                  <c:v>« À l'heure »</c:v>
                </c:pt>
                <c:pt idx="7">
                  <c:v>En retard</c:v>
                </c:pt>
                <c:pt idx="9">
                  <c:v>Privé sous contrat</c:v>
                </c:pt>
                <c:pt idx="10">
                  <c:v>Public hors éduc. prioritaire</c:v>
                </c:pt>
                <c:pt idx="11">
                  <c:v>REP</c:v>
                </c:pt>
                <c:pt idx="12">
                  <c:v>REP +</c:v>
                </c:pt>
                <c:pt idx="14">
                  <c:v>Filles</c:v>
                </c:pt>
                <c:pt idx="15">
                  <c:v>Garçons</c:v>
                </c:pt>
                <c:pt idx="17">
                  <c:v>Ensemble</c:v>
                </c:pt>
              </c:strCache>
            </c:strRef>
          </c:cat>
          <c:val>
            <c:numRef>
              <c:f>'Figure 7'!$Q$25:$Q$42</c:f>
              <c:numCache>
                <c:formatCode>_-* #\ ##0.0\ _€_-;\-* #\ ##0.0\ _€_-;_-* "-"??\ _€_-;_-@_-</c:formatCode>
                <c:ptCount val="18"/>
                <c:pt idx="0">
                  <c:v>45.8</c:v>
                </c:pt>
                <c:pt idx="1">
                  <c:v>59</c:v>
                </c:pt>
                <c:pt idx="2">
                  <c:v>64.400000000000006</c:v>
                </c:pt>
                <c:pt idx="3">
                  <c:v>69.400000000000006</c:v>
                </c:pt>
                <c:pt idx="4">
                  <c:v>78.5</c:v>
                </c:pt>
                <c:pt idx="6">
                  <c:v>67.099999999999994</c:v>
                </c:pt>
                <c:pt idx="7">
                  <c:v>24.4</c:v>
                </c:pt>
                <c:pt idx="9">
                  <c:v>74.599999999999994</c:v>
                </c:pt>
                <c:pt idx="10">
                  <c:v>65.900000000000006</c:v>
                </c:pt>
                <c:pt idx="11">
                  <c:v>49</c:v>
                </c:pt>
                <c:pt idx="12">
                  <c:v>38.799999999999997</c:v>
                </c:pt>
                <c:pt idx="14">
                  <c:v>60.6</c:v>
                </c:pt>
                <c:pt idx="15">
                  <c:v>68.3</c:v>
                </c:pt>
                <c:pt idx="17">
                  <c:v>64.5</c:v>
                </c:pt>
              </c:numCache>
            </c:numRef>
          </c:val>
          <c:extLst>
            <c:ext xmlns:c16="http://schemas.microsoft.com/office/drawing/2014/chart" uri="{C3380CC4-5D6E-409C-BE32-E72D297353CC}">
              <c16:uniqueId val="{00000002-F731-44F2-BF2F-B55F7BA58DB6}"/>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0</xdr:rowOff>
    </xdr:from>
    <xdr:to>
      <xdr:col>8</xdr:col>
      <xdr:colOff>738188</xdr:colOff>
      <xdr:row>51</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27</xdr:row>
      <xdr:rowOff>0</xdr:rowOff>
    </xdr:from>
    <xdr:to>
      <xdr:col>18</xdr:col>
      <xdr:colOff>738188</xdr:colOff>
      <xdr:row>51</xdr:row>
      <xdr:rowOff>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23812</xdr:colOff>
      <xdr:row>26</xdr:row>
      <xdr:rowOff>190499</xdr:rowOff>
    </xdr:from>
    <xdr:to>
      <xdr:col>19</xdr:col>
      <xdr:colOff>0</xdr:colOff>
      <xdr:row>51</xdr:row>
      <xdr:rowOff>9524</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0</xdr:rowOff>
    </xdr:from>
    <xdr:to>
      <xdr:col>8</xdr:col>
      <xdr:colOff>738188</xdr:colOff>
      <xdr:row>51</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3</xdr:row>
      <xdr:rowOff>9526</xdr:rowOff>
    </xdr:from>
    <xdr:to>
      <xdr:col>18</xdr:col>
      <xdr:colOff>752475</xdr:colOff>
      <xdr:row>19</xdr:row>
      <xdr:rowOff>57150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9526</xdr:rowOff>
    </xdr:from>
    <xdr:to>
      <xdr:col>9</xdr:col>
      <xdr:colOff>0</xdr:colOff>
      <xdr:row>19</xdr:row>
      <xdr:rowOff>57150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0.01069</cdr:x>
      <cdr:y>0.17661</cdr:y>
    </cdr:from>
    <cdr:to>
      <cdr:x>0.28244</cdr:x>
      <cdr:y>0.30814</cdr:y>
    </cdr:to>
    <cdr:sp macro="" textlink="">
      <cdr:nvSpPr>
        <cdr:cNvPr id="4" name="ZoneTexte 1"/>
        <cdr:cNvSpPr txBox="1"/>
      </cdr:nvSpPr>
      <cdr:spPr>
        <a:xfrm xmlns:a="http://schemas.openxmlformats.org/drawingml/2006/main">
          <a:off x="66674" y="546722"/>
          <a:ext cx="1695449" cy="40715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1 (20 % des collèges les moins favorisés)</a:t>
          </a:r>
        </a:p>
      </cdr:txBody>
    </cdr:sp>
  </cdr:relSizeAnchor>
  <cdr:relSizeAnchor xmlns:cdr="http://schemas.openxmlformats.org/drawingml/2006/chartDrawing">
    <cdr:from>
      <cdr:x>0.28702</cdr:x>
      <cdr:y>0.09639</cdr:y>
    </cdr:from>
    <cdr:to>
      <cdr:x>0.29771</cdr:x>
      <cdr:y>0.11747</cdr:y>
    </cdr:to>
    <cdr:sp macro="" textlink="">
      <cdr:nvSpPr>
        <cdr:cNvPr id="2" name="ZoneTexte 1"/>
        <cdr:cNvSpPr txBox="1"/>
      </cdr:nvSpPr>
      <cdr:spPr>
        <a:xfrm xmlns:a="http://schemas.openxmlformats.org/drawingml/2006/main">
          <a:off x="1790700" y="304799"/>
          <a:ext cx="66675" cy="66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0.01374</cdr:x>
      <cdr:y>0.36767</cdr:y>
    </cdr:from>
    <cdr:to>
      <cdr:x>0.28244</cdr:x>
      <cdr:y>0.41846</cdr:y>
    </cdr:to>
    <cdr:sp macro="" textlink="">
      <cdr:nvSpPr>
        <cdr:cNvPr id="6" name="ZoneTexte 1"/>
        <cdr:cNvSpPr txBox="1"/>
      </cdr:nvSpPr>
      <cdr:spPr>
        <a:xfrm xmlns:a="http://schemas.openxmlformats.org/drawingml/2006/main">
          <a:off x="85724" y="1138162"/>
          <a:ext cx="1676399" cy="1572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2</a:t>
          </a:r>
        </a:p>
      </cdr:txBody>
    </cdr:sp>
  </cdr:relSizeAnchor>
  <cdr:relSizeAnchor xmlns:cdr="http://schemas.openxmlformats.org/drawingml/2006/chartDrawing">
    <cdr:from>
      <cdr:x>0.01527</cdr:x>
      <cdr:y>0.52488</cdr:y>
    </cdr:from>
    <cdr:to>
      <cdr:x>0.23511</cdr:x>
      <cdr:y>0.58154</cdr:y>
    </cdr:to>
    <cdr:sp macro="" textlink="">
      <cdr:nvSpPr>
        <cdr:cNvPr id="7" name="ZoneTexte 1"/>
        <cdr:cNvSpPr txBox="1"/>
      </cdr:nvSpPr>
      <cdr:spPr>
        <a:xfrm xmlns:a="http://schemas.openxmlformats.org/drawingml/2006/main">
          <a:off x="95250" y="1624826"/>
          <a:ext cx="1371600" cy="17539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3</a:t>
          </a:r>
        </a:p>
      </cdr:txBody>
    </cdr:sp>
  </cdr:relSizeAnchor>
  <cdr:relSizeAnchor xmlns:cdr="http://schemas.openxmlformats.org/drawingml/2006/chartDrawing">
    <cdr:from>
      <cdr:x>0.01527</cdr:x>
      <cdr:y>0.65459</cdr:y>
    </cdr:from>
    <cdr:to>
      <cdr:x>0.25344</cdr:x>
      <cdr:y>0.74154</cdr:y>
    </cdr:to>
    <cdr:sp macro="" textlink="">
      <cdr:nvSpPr>
        <cdr:cNvPr id="8" name="ZoneTexte 1"/>
        <cdr:cNvSpPr txBox="1"/>
      </cdr:nvSpPr>
      <cdr:spPr>
        <a:xfrm xmlns:a="http://schemas.openxmlformats.org/drawingml/2006/main">
          <a:off x="95250" y="2026367"/>
          <a:ext cx="1485900" cy="26915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4</a:t>
          </a:r>
        </a:p>
      </cdr:txBody>
    </cdr:sp>
  </cdr:relSizeAnchor>
  <cdr:relSizeAnchor xmlns:cdr="http://schemas.openxmlformats.org/drawingml/2006/chartDrawing">
    <cdr:from>
      <cdr:x>0.01221</cdr:x>
      <cdr:y>0.79386</cdr:y>
    </cdr:from>
    <cdr:to>
      <cdr:x>0.26718</cdr:x>
      <cdr:y>0.91596</cdr:y>
    </cdr:to>
    <cdr:sp macro="" textlink="">
      <cdr:nvSpPr>
        <cdr:cNvPr id="10" name="ZoneTexte 1"/>
        <cdr:cNvSpPr txBox="1"/>
      </cdr:nvSpPr>
      <cdr:spPr>
        <a:xfrm xmlns:a="http://schemas.openxmlformats.org/drawingml/2006/main">
          <a:off x="76200" y="2457488"/>
          <a:ext cx="1590674" cy="37798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5 (20 % des collèges les</a:t>
          </a:r>
          <a:r>
            <a:rPr lang="fr-FR" sz="1100" baseline="0">
              <a:latin typeface="Arial Narrow" panose="020B0606020202030204" pitchFamily="34" charset="0"/>
              <a:cs typeface="Arial" panose="020B0604020202020204" pitchFamily="34" charset="0"/>
            </a:rPr>
            <a:t> plus </a:t>
          </a:r>
          <a:r>
            <a:rPr lang="fr-FR" sz="1100">
              <a:latin typeface="Arial Narrow" panose="020B0606020202030204" pitchFamily="34" charset="0"/>
              <a:cs typeface="Arial" panose="020B0604020202020204" pitchFamily="34" charset="0"/>
            </a:rPr>
            <a:t> favorisés)</a:t>
          </a:r>
        </a:p>
      </cdr:txBody>
    </cdr:sp>
  </cdr:relSizeAnchor>
  <cdr:relSizeAnchor xmlns:cdr="http://schemas.openxmlformats.org/drawingml/2006/chartDrawing">
    <cdr:from>
      <cdr:x>0.67837</cdr:x>
      <cdr:y>0.05949</cdr:y>
    </cdr:from>
    <cdr:to>
      <cdr:x>0.96081</cdr:x>
      <cdr:y>0.12567</cdr:y>
    </cdr:to>
    <cdr:sp macro="" textlink="">
      <cdr:nvSpPr>
        <cdr:cNvPr id="11" name="ZoneTexte 1"/>
        <cdr:cNvSpPr txBox="1"/>
      </cdr:nvSpPr>
      <cdr:spPr>
        <a:xfrm xmlns:a="http://schemas.openxmlformats.org/drawingml/2006/main">
          <a:off x="4232275" y="184150"/>
          <a:ext cx="1762124" cy="20486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b="1">
              <a:latin typeface="Arial Narrow" panose="020B0606020202030204" pitchFamily="34" charset="0"/>
              <a:cs typeface="Arial" panose="020B0604020202020204" pitchFamily="34" charset="0"/>
            </a:rPr>
            <a:t>Mathématiques</a:t>
          </a:r>
        </a:p>
      </cdr:txBody>
    </cdr:sp>
  </cdr:relSizeAnchor>
  <cdr:relSizeAnchor xmlns:cdr="http://schemas.openxmlformats.org/drawingml/2006/chartDrawing">
    <cdr:from>
      <cdr:x>0.46158</cdr:x>
      <cdr:y>0.05949</cdr:y>
    </cdr:from>
    <cdr:to>
      <cdr:x>0.60611</cdr:x>
      <cdr:y>0.12923</cdr:y>
    </cdr:to>
    <cdr:sp macro="" textlink="">
      <cdr:nvSpPr>
        <cdr:cNvPr id="12" name="ZoneTexte 1"/>
        <cdr:cNvSpPr txBox="1"/>
      </cdr:nvSpPr>
      <cdr:spPr>
        <a:xfrm xmlns:a="http://schemas.openxmlformats.org/drawingml/2006/main">
          <a:off x="2879724" y="184150"/>
          <a:ext cx="901701" cy="21589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b="1">
              <a:latin typeface="Arial Narrow" panose="020B0606020202030204" pitchFamily="34" charset="0"/>
              <a:cs typeface="Arial" panose="020B0604020202020204" pitchFamily="34" charset="0"/>
            </a:rPr>
            <a:t>Français</a:t>
          </a:r>
        </a:p>
      </cdr:txBody>
    </cdr:sp>
  </cdr:relSizeAnchor>
</c:userShapes>
</file>

<file path=xl/drawings/drawing5.xml><?xml version="1.0" encoding="utf-8"?>
<c:userShapes xmlns:c="http://schemas.openxmlformats.org/drawingml/2006/chart">
  <cdr:relSizeAnchor xmlns:cdr="http://schemas.openxmlformats.org/drawingml/2006/chartDrawing">
    <cdr:from>
      <cdr:x>0.01069</cdr:x>
      <cdr:y>0.17661</cdr:y>
    </cdr:from>
    <cdr:to>
      <cdr:x>0.28244</cdr:x>
      <cdr:y>0.30814</cdr:y>
    </cdr:to>
    <cdr:sp macro="" textlink="">
      <cdr:nvSpPr>
        <cdr:cNvPr id="4" name="ZoneTexte 1"/>
        <cdr:cNvSpPr txBox="1"/>
      </cdr:nvSpPr>
      <cdr:spPr>
        <a:xfrm xmlns:a="http://schemas.openxmlformats.org/drawingml/2006/main">
          <a:off x="66674" y="546722"/>
          <a:ext cx="1695449" cy="40715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1 (20 % des collèges les moins favorisés)</a:t>
          </a:r>
        </a:p>
      </cdr:txBody>
    </cdr:sp>
  </cdr:relSizeAnchor>
  <cdr:relSizeAnchor xmlns:cdr="http://schemas.openxmlformats.org/drawingml/2006/chartDrawing">
    <cdr:from>
      <cdr:x>0.28702</cdr:x>
      <cdr:y>0.09639</cdr:y>
    </cdr:from>
    <cdr:to>
      <cdr:x>0.29771</cdr:x>
      <cdr:y>0.11747</cdr:y>
    </cdr:to>
    <cdr:sp macro="" textlink="">
      <cdr:nvSpPr>
        <cdr:cNvPr id="2" name="ZoneTexte 1"/>
        <cdr:cNvSpPr txBox="1"/>
      </cdr:nvSpPr>
      <cdr:spPr>
        <a:xfrm xmlns:a="http://schemas.openxmlformats.org/drawingml/2006/main">
          <a:off x="1790700" y="304799"/>
          <a:ext cx="66675" cy="66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0.01374</cdr:x>
      <cdr:y>0.36767</cdr:y>
    </cdr:from>
    <cdr:to>
      <cdr:x>0.28244</cdr:x>
      <cdr:y>0.41846</cdr:y>
    </cdr:to>
    <cdr:sp macro="" textlink="">
      <cdr:nvSpPr>
        <cdr:cNvPr id="6" name="ZoneTexte 1"/>
        <cdr:cNvSpPr txBox="1"/>
      </cdr:nvSpPr>
      <cdr:spPr>
        <a:xfrm xmlns:a="http://schemas.openxmlformats.org/drawingml/2006/main">
          <a:off x="85724" y="1138162"/>
          <a:ext cx="1676399" cy="1572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2</a:t>
          </a:r>
        </a:p>
      </cdr:txBody>
    </cdr:sp>
  </cdr:relSizeAnchor>
  <cdr:relSizeAnchor xmlns:cdr="http://schemas.openxmlformats.org/drawingml/2006/chartDrawing">
    <cdr:from>
      <cdr:x>0.01527</cdr:x>
      <cdr:y>0.52488</cdr:y>
    </cdr:from>
    <cdr:to>
      <cdr:x>0.23511</cdr:x>
      <cdr:y>0.58154</cdr:y>
    </cdr:to>
    <cdr:sp macro="" textlink="">
      <cdr:nvSpPr>
        <cdr:cNvPr id="7" name="ZoneTexte 1"/>
        <cdr:cNvSpPr txBox="1"/>
      </cdr:nvSpPr>
      <cdr:spPr>
        <a:xfrm xmlns:a="http://schemas.openxmlformats.org/drawingml/2006/main">
          <a:off x="95250" y="1624826"/>
          <a:ext cx="1371600" cy="17539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3</a:t>
          </a:r>
        </a:p>
      </cdr:txBody>
    </cdr:sp>
  </cdr:relSizeAnchor>
  <cdr:relSizeAnchor xmlns:cdr="http://schemas.openxmlformats.org/drawingml/2006/chartDrawing">
    <cdr:from>
      <cdr:x>0.01527</cdr:x>
      <cdr:y>0.65459</cdr:y>
    </cdr:from>
    <cdr:to>
      <cdr:x>0.25344</cdr:x>
      <cdr:y>0.74154</cdr:y>
    </cdr:to>
    <cdr:sp macro="" textlink="">
      <cdr:nvSpPr>
        <cdr:cNvPr id="8" name="ZoneTexte 1"/>
        <cdr:cNvSpPr txBox="1"/>
      </cdr:nvSpPr>
      <cdr:spPr>
        <a:xfrm xmlns:a="http://schemas.openxmlformats.org/drawingml/2006/main">
          <a:off x="95250" y="2026367"/>
          <a:ext cx="1485900" cy="26915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4</a:t>
          </a:r>
        </a:p>
      </cdr:txBody>
    </cdr:sp>
  </cdr:relSizeAnchor>
  <cdr:relSizeAnchor xmlns:cdr="http://schemas.openxmlformats.org/drawingml/2006/chartDrawing">
    <cdr:from>
      <cdr:x>0.01221</cdr:x>
      <cdr:y>0.79386</cdr:y>
    </cdr:from>
    <cdr:to>
      <cdr:x>0.26718</cdr:x>
      <cdr:y>0.91596</cdr:y>
    </cdr:to>
    <cdr:sp macro="" textlink="">
      <cdr:nvSpPr>
        <cdr:cNvPr id="10" name="ZoneTexte 1"/>
        <cdr:cNvSpPr txBox="1"/>
      </cdr:nvSpPr>
      <cdr:spPr>
        <a:xfrm xmlns:a="http://schemas.openxmlformats.org/drawingml/2006/main">
          <a:off x="76200" y="2457488"/>
          <a:ext cx="1590674" cy="37798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5 (20 % des collèges les</a:t>
          </a:r>
          <a:r>
            <a:rPr lang="fr-FR" sz="1100" baseline="0">
              <a:latin typeface="Arial Narrow" panose="020B0606020202030204" pitchFamily="34" charset="0"/>
              <a:cs typeface="Arial" panose="020B0604020202020204" pitchFamily="34" charset="0"/>
            </a:rPr>
            <a:t> plus </a:t>
          </a:r>
          <a:r>
            <a:rPr lang="fr-FR" sz="1100">
              <a:latin typeface="Arial Narrow" panose="020B0606020202030204" pitchFamily="34" charset="0"/>
              <a:cs typeface="Arial" panose="020B0604020202020204" pitchFamily="34" charset="0"/>
            </a:rPr>
            <a:t> favorisés)</a:t>
          </a:r>
        </a:p>
      </cdr:txBody>
    </cdr:sp>
  </cdr:relSizeAnchor>
  <cdr:relSizeAnchor xmlns:cdr="http://schemas.openxmlformats.org/drawingml/2006/chartDrawing">
    <cdr:from>
      <cdr:x>0.67837</cdr:x>
      <cdr:y>0.05949</cdr:y>
    </cdr:from>
    <cdr:to>
      <cdr:x>0.96081</cdr:x>
      <cdr:y>0.12567</cdr:y>
    </cdr:to>
    <cdr:sp macro="" textlink="">
      <cdr:nvSpPr>
        <cdr:cNvPr id="11" name="ZoneTexte 1"/>
        <cdr:cNvSpPr txBox="1"/>
      </cdr:nvSpPr>
      <cdr:spPr>
        <a:xfrm xmlns:a="http://schemas.openxmlformats.org/drawingml/2006/main">
          <a:off x="4232275" y="184150"/>
          <a:ext cx="1762124" cy="20486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b="1">
              <a:latin typeface="Arial Narrow" panose="020B0606020202030204" pitchFamily="34" charset="0"/>
              <a:cs typeface="Arial" panose="020B0604020202020204" pitchFamily="34" charset="0"/>
            </a:rPr>
            <a:t>Mathématiques</a:t>
          </a:r>
        </a:p>
      </cdr:txBody>
    </cdr:sp>
  </cdr:relSizeAnchor>
  <cdr:relSizeAnchor xmlns:cdr="http://schemas.openxmlformats.org/drawingml/2006/chartDrawing">
    <cdr:from>
      <cdr:x>0.46158</cdr:x>
      <cdr:y>0.05949</cdr:y>
    </cdr:from>
    <cdr:to>
      <cdr:x>0.60611</cdr:x>
      <cdr:y>0.12923</cdr:y>
    </cdr:to>
    <cdr:sp macro="" textlink="">
      <cdr:nvSpPr>
        <cdr:cNvPr id="12" name="ZoneTexte 1"/>
        <cdr:cNvSpPr txBox="1"/>
      </cdr:nvSpPr>
      <cdr:spPr>
        <a:xfrm xmlns:a="http://schemas.openxmlformats.org/drawingml/2006/main">
          <a:off x="2879724" y="184150"/>
          <a:ext cx="901701" cy="21589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b="1">
              <a:latin typeface="Arial Narrow" panose="020B0606020202030204" pitchFamily="34" charset="0"/>
              <a:cs typeface="Arial" panose="020B0604020202020204" pitchFamily="34" charset="0"/>
            </a:rPr>
            <a:t>Français</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9526</xdr:colOff>
      <xdr:row>29</xdr:row>
      <xdr:rowOff>163635</xdr:rowOff>
    </xdr:from>
    <xdr:to>
      <xdr:col>6</xdr:col>
      <xdr:colOff>351326</xdr:colOff>
      <xdr:row>50</xdr:row>
      <xdr:rowOff>142874</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6431085"/>
          <a:ext cx="6895000" cy="3979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9525</xdr:colOff>
      <xdr:row>42</xdr:row>
      <xdr:rowOff>85725</xdr:rowOff>
    </xdr:from>
    <xdr:to>
      <xdr:col>18</xdr:col>
      <xdr:colOff>742950</xdr:colOff>
      <xdr:row>73</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161924</xdr:rowOff>
    </xdr:from>
    <xdr:to>
      <xdr:col>8</xdr:col>
      <xdr:colOff>752475</xdr:colOff>
      <xdr:row>73</xdr:row>
      <xdr:rowOff>114300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9525</xdr:colOff>
      <xdr:row>42</xdr:row>
      <xdr:rowOff>161925</xdr:rowOff>
    </xdr:from>
    <xdr:to>
      <xdr:col>19</xdr:col>
      <xdr:colOff>19050</xdr:colOff>
      <xdr:row>73</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161925</xdr:rowOff>
    </xdr:from>
    <xdr:to>
      <xdr:col>8</xdr:col>
      <xdr:colOff>752475</xdr:colOff>
      <xdr:row>73</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19050</xdr:colOff>
      <xdr:row>22</xdr:row>
      <xdr:rowOff>0</xdr:rowOff>
    </xdr:from>
    <xdr:to>
      <xdr:col>20</xdr:col>
      <xdr:colOff>200025</xdr:colOff>
      <xdr:row>52</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161924</xdr:rowOff>
    </xdr:from>
    <xdr:to>
      <xdr:col>8</xdr:col>
      <xdr:colOff>723900</xdr:colOff>
      <xdr:row>52</xdr:row>
      <xdr:rowOff>114299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opLeftCell="A25" zoomScaleNormal="100" workbookViewId="0">
      <selection activeCell="K53" sqref="K53"/>
    </sheetView>
  </sheetViews>
  <sheetFormatPr baseColWidth="10" defaultColWidth="8.85546875" defaultRowHeight="16.5" x14ac:dyDescent="0.3"/>
  <cols>
    <col min="1" max="1" width="15" style="6" bestFit="1" customWidth="1"/>
    <col min="2" max="2" width="9" style="6" bestFit="1" customWidth="1"/>
    <col min="3" max="3" width="22.28515625" style="6" bestFit="1" customWidth="1"/>
    <col min="4" max="4" width="29.85546875" style="6" bestFit="1" customWidth="1"/>
    <col min="5" max="5" width="13.5703125" style="6" customWidth="1"/>
    <col min="6" max="7" width="11.85546875" style="6" customWidth="1"/>
    <col min="8" max="8" width="11.140625" style="6" customWidth="1"/>
    <col min="9" max="9" width="11.42578125" style="6" bestFit="1" customWidth="1"/>
    <col min="10" max="10" width="8.85546875" style="6"/>
    <col min="11" max="11" width="15" style="6" bestFit="1" customWidth="1"/>
    <col min="12" max="12" width="9" style="6" bestFit="1" customWidth="1"/>
    <col min="13" max="13" width="22.28515625" style="6" bestFit="1" customWidth="1"/>
    <col min="14" max="14" width="29.85546875" style="6" bestFit="1" customWidth="1"/>
    <col min="15" max="15" width="13.5703125" style="6" customWidth="1"/>
    <col min="16" max="17" width="11.85546875" style="6" customWidth="1"/>
    <col min="18" max="18" width="11.140625" style="6" customWidth="1"/>
    <col min="19" max="19" width="11.42578125" style="6" bestFit="1" customWidth="1"/>
    <col min="20" max="16384" width="8.85546875" style="6"/>
  </cols>
  <sheetData>
    <row r="1" spans="1:19" ht="15" customHeight="1" x14ac:dyDescent="0.3">
      <c r="A1" s="133" t="s">
        <v>27</v>
      </c>
      <c r="B1" s="134"/>
      <c r="C1" s="134"/>
      <c r="D1" s="134"/>
      <c r="E1" s="134"/>
      <c r="F1" s="4"/>
      <c r="G1" s="5"/>
      <c r="H1" s="4"/>
      <c r="K1" s="133" t="s">
        <v>29</v>
      </c>
      <c r="L1" s="134"/>
      <c r="M1" s="134"/>
      <c r="N1" s="134"/>
      <c r="O1" s="134"/>
      <c r="P1" s="4"/>
      <c r="Q1" s="5"/>
      <c r="R1" s="4"/>
    </row>
    <row r="2" spans="1:19" ht="15" customHeight="1" x14ac:dyDescent="0.3"/>
    <row r="3" spans="1:19" ht="30" customHeight="1" x14ac:dyDescent="0.3">
      <c r="A3" s="7" t="s">
        <v>0</v>
      </c>
      <c r="B3" s="7" t="s">
        <v>1</v>
      </c>
      <c r="C3" s="7" t="s">
        <v>2</v>
      </c>
      <c r="D3" s="7"/>
      <c r="E3" s="8" t="s">
        <v>3</v>
      </c>
      <c r="F3" s="8" t="s">
        <v>4</v>
      </c>
      <c r="G3" s="8" t="s">
        <v>5</v>
      </c>
      <c r="H3" s="8" t="s">
        <v>6</v>
      </c>
      <c r="I3" s="8" t="s">
        <v>24</v>
      </c>
      <c r="K3" s="65"/>
      <c r="L3" s="65"/>
      <c r="M3" s="65"/>
      <c r="N3" s="65"/>
      <c r="O3" s="66"/>
      <c r="P3" s="66"/>
      <c r="Q3" s="66"/>
      <c r="R3" s="66"/>
      <c r="S3" s="66"/>
    </row>
    <row r="4" spans="1:19" ht="15" customHeight="1" x14ac:dyDescent="0.3">
      <c r="A4" s="132" t="s">
        <v>7</v>
      </c>
      <c r="B4" s="132" t="s">
        <v>8</v>
      </c>
      <c r="C4" s="130" t="s">
        <v>9</v>
      </c>
      <c r="D4" s="9" t="s">
        <v>25</v>
      </c>
      <c r="E4" s="10">
        <v>54</v>
      </c>
      <c r="F4" s="10">
        <v>1864</v>
      </c>
      <c r="G4" s="10">
        <v>22697</v>
      </c>
      <c r="H4" s="10">
        <v>3458</v>
      </c>
      <c r="I4" s="11">
        <f t="shared" ref="I4:I10" si="0">SUM(E4:H4)</f>
        <v>28073</v>
      </c>
      <c r="K4" s="69"/>
      <c r="L4" s="69"/>
      <c r="M4" s="70"/>
      <c r="N4" s="19"/>
      <c r="O4" s="67"/>
      <c r="P4" s="67"/>
      <c r="Q4" s="67"/>
      <c r="R4" s="67"/>
      <c r="S4" s="68"/>
    </row>
    <row r="5" spans="1:19" ht="15" customHeight="1" x14ac:dyDescent="0.3">
      <c r="A5" s="128"/>
      <c r="B5" s="128"/>
      <c r="C5" s="128"/>
      <c r="D5" s="12" t="s">
        <v>10</v>
      </c>
      <c r="E5" s="10">
        <v>64</v>
      </c>
      <c r="F5" s="10">
        <v>903</v>
      </c>
      <c r="G5" s="10">
        <v>1582</v>
      </c>
      <c r="H5" s="10">
        <v>12</v>
      </c>
      <c r="I5" s="13">
        <f t="shared" si="0"/>
        <v>2561</v>
      </c>
      <c r="K5" s="70"/>
      <c r="L5" s="70"/>
      <c r="M5" s="70"/>
      <c r="N5" s="19"/>
      <c r="O5" s="67"/>
      <c r="P5" s="67"/>
      <c r="Q5" s="67"/>
      <c r="R5" s="67"/>
      <c r="S5" s="68"/>
    </row>
    <row r="6" spans="1:19" ht="15" customHeight="1" x14ac:dyDescent="0.3">
      <c r="A6" s="128"/>
      <c r="B6" s="128"/>
      <c r="C6" s="130" t="s">
        <v>11</v>
      </c>
      <c r="D6" s="9" t="s">
        <v>12</v>
      </c>
      <c r="E6" s="14">
        <v>10</v>
      </c>
      <c r="F6" s="14">
        <v>194</v>
      </c>
      <c r="G6" s="14">
        <v>3202</v>
      </c>
      <c r="H6" s="14">
        <v>714</v>
      </c>
      <c r="I6" s="14">
        <f t="shared" si="0"/>
        <v>4120</v>
      </c>
      <c r="K6" s="70"/>
      <c r="L6" s="70"/>
      <c r="M6" s="70"/>
      <c r="N6" s="19"/>
      <c r="O6" s="67"/>
      <c r="P6" s="67"/>
      <c r="Q6" s="67"/>
      <c r="R6" s="67"/>
      <c r="S6" s="67"/>
    </row>
    <row r="7" spans="1:19" ht="15" customHeight="1" x14ac:dyDescent="0.3">
      <c r="A7" s="128"/>
      <c r="B7" s="128"/>
      <c r="C7" s="128"/>
      <c r="D7" s="12" t="s">
        <v>13</v>
      </c>
      <c r="E7" s="10">
        <v>87</v>
      </c>
      <c r="F7" s="10">
        <v>2128</v>
      </c>
      <c r="G7" s="10">
        <v>18631</v>
      </c>
      <c r="H7" s="10">
        <v>2589</v>
      </c>
      <c r="I7" s="10">
        <f t="shared" si="0"/>
        <v>23435</v>
      </c>
      <c r="K7" s="70"/>
      <c r="L7" s="70"/>
      <c r="M7" s="70"/>
      <c r="N7" s="19"/>
      <c r="O7" s="67"/>
      <c r="P7" s="67"/>
      <c r="Q7" s="67"/>
      <c r="R7" s="67"/>
      <c r="S7" s="67"/>
    </row>
    <row r="8" spans="1:19" ht="15" customHeight="1" x14ac:dyDescent="0.3">
      <c r="A8" s="128"/>
      <c r="B8" s="128"/>
      <c r="C8" s="128"/>
      <c r="D8" s="12" t="s">
        <v>14</v>
      </c>
      <c r="E8" s="10">
        <v>13</v>
      </c>
      <c r="F8" s="10">
        <v>265</v>
      </c>
      <c r="G8" s="10">
        <v>1627</v>
      </c>
      <c r="H8" s="10">
        <v>122</v>
      </c>
      <c r="I8" s="10">
        <f t="shared" si="0"/>
        <v>2027</v>
      </c>
      <c r="K8" s="70"/>
      <c r="L8" s="70"/>
      <c r="M8" s="70"/>
      <c r="N8" s="19"/>
      <c r="O8" s="67"/>
      <c r="P8" s="67"/>
      <c r="Q8" s="67"/>
      <c r="R8" s="67"/>
      <c r="S8" s="67"/>
    </row>
    <row r="9" spans="1:19" ht="15" customHeight="1" x14ac:dyDescent="0.3">
      <c r="A9" s="128"/>
      <c r="B9" s="128"/>
      <c r="C9" s="131"/>
      <c r="D9" s="15" t="s">
        <v>15</v>
      </c>
      <c r="E9" s="16">
        <v>8</v>
      </c>
      <c r="F9" s="16">
        <v>182</v>
      </c>
      <c r="G9" s="16">
        <v>820</v>
      </c>
      <c r="H9" s="16">
        <v>45</v>
      </c>
      <c r="I9" s="16">
        <f t="shared" si="0"/>
        <v>1055</v>
      </c>
      <c r="K9" s="70"/>
      <c r="L9" s="70"/>
      <c r="M9" s="70"/>
      <c r="N9" s="19"/>
      <c r="O9" s="67"/>
      <c r="P9" s="67"/>
      <c r="Q9" s="67"/>
      <c r="R9" s="67"/>
      <c r="S9" s="67"/>
    </row>
    <row r="10" spans="1:19" ht="15" customHeight="1" x14ac:dyDescent="0.3">
      <c r="A10" s="128"/>
      <c r="B10" s="128"/>
      <c r="C10" s="128" t="s">
        <v>16</v>
      </c>
      <c r="D10" s="12" t="s">
        <v>17</v>
      </c>
      <c r="E10" s="10">
        <v>39</v>
      </c>
      <c r="F10" s="10">
        <v>954</v>
      </c>
      <c r="G10" s="10">
        <v>11966</v>
      </c>
      <c r="H10" s="10">
        <v>2143</v>
      </c>
      <c r="I10" s="10">
        <f t="shared" si="0"/>
        <v>15102</v>
      </c>
      <c r="K10" s="70"/>
      <c r="L10" s="70"/>
      <c r="M10" s="70"/>
      <c r="N10" s="19"/>
      <c r="O10" s="67"/>
      <c r="P10" s="67"/>
      <c r="Q10" s="67"/>
      <c r="R10" s="67"/>
      <c r="S10" s="67"/>
    </row>
    <row r="11" spans="1:19" ht="15" customHeight="1" x14ac:dyDescent="0.3">
      <c r="A11" s="128"/>
      <c r="B11" s="128"/>
      <c r="C11" s="128"/>
      <c r="D11" s="12" t="s">
        <v>18</v>
      </c>
      <c r="E11" s="10">
        <v>79</v>
      </c>
      <c r="F11" s="10">
        <v>1813</v>
      </c>
      <c r="G11" s="10">
        <v>12313</v>
      </c>
      <c r="H11" s="10">
        <v>1327</v>
      </c>
      <c r="I11" s="10">
        <f>SUM(E11:H11)</f>
        <v>15532</v>
      </c>
      <c r="K11" s="70"/>
      <c r="L11" s="70"/>
      <c r="M11" s="70"/>
      <c r="N11" s="19"/>
      <c r="O11" s="67"/>
      <c r="P11" s="67"/>
      <c r="Q11" s="67"/>
      <c r="R11" s="67"/>
      <c r="S11" s="67"/>
    </row>
    <row r="12" spans="1:19" ht="15" customHeight="1" x14ac:dyDescent="0.3">
      <c r="A12" s="17"/>
      <c r="B12" s="18"/>
      <c r="C12" s="1"/>
      <c r="D12" s="2"/>
      <c r="E12" s="2"/>
      <c r="F12" s="2"/>
      <c r="G12" s="2"/>
      <c r="H12" s="2"/>
      <c r="I12" s="3"/>
      <c r="J12" s="19"/>
      <c r="K12" s="69"/>
      <c r="L12" s="69"/>
      <c r="M12" s="70"/>
      <c r="N12" s="19"/>
      <c r="O12" s="19"/>
      <c r="P12" s="19"/>
      <c r="Q12" s="19"/>
      <c r="R12" s="19"/>
      <c r="S12" s="71"/>
    </row>
    <row r="13" spans="1:19" ht="15" customHeight="1" x14ac:dyDescent="0.3">
      <c r="A13" s="15"/>
      <c r="B13" s="15"/>
      <c r="C13" s="20" t="s">
        <v>19</v>
      </c>
      <c r="D13" s="20" t="s">
        <v>19</v>
      </c>
      <c r="E13" s="21">
        <v>118</v>
      </c>
      <c r="F13" s="21">
        <v>2769</v>
      </c>
      <c r="G13" s="21">
        <v>24280</v>
      </c>
      <c r="H13" s="21">
        <v>3470</v>
      </c>
      <c r="I13" s="21">
        <f>SUM(E13:H13)</f>
        <v>30637</v>
      </c>
      <c r="J13" s="22"/>
      <c r="K13" s="19"/>
      <c r="L13" s="19"/>
      <c r="M13" s="72"/>
      <c r="N13" s="72"/>
      <c r="O13" s="73"/>
      <c r="P13" s="73"/>
      <c r="Q13" s="73"/>
      <c r="R13" s="73"/>
      <c r="S13" s="73"/>
    </row>
    <row r="14" spans="1:19" ht="15" customHeight="1" x14ac:dyDescent="0.3"/>
    <row r="15" spans="1:19" s="23" customFormat="1" ht="15" customHeight="1" x14ac:dyDescent="0.3">
      <c r="H15" s="24"/>
      <c r="R15" s="24"/>
    </row>
    <row r="16" spans="1:19" ht="30" customHeight="1" x14ac:dyDescent="0.3">
      <c r="A16" s="7" t="s">
        <v>0</v>
      </c>
      <c r="B16" s="7" t="s">
        <v>1</v>
      </c>
      <c r="C16" s="7" t="s">
        <v>2</v>
      </c>
      <c r="D16" s="7"/>
      <c r="E16" s="8" t="s">
        <v>3</v>
      </c>
      <c r="F16" s="8" t="s">
        <v>4</v>
      </c>
      <c r="G16" s="8" t="s">
        <v>5</v>
      </c>
      <c r="H16" s="8" t="s">
        <v>6</v>
      </c>
      <c r="I16" s="8" t="s">
        <v>24</v>
      </c>
      <c r="K16" s="7" t="s">
        <v>0</v>
      </c>
      <c r="L16" s="7" t="s">
        <v>1</v>
      </c>
      <c r="M16" s="7" t="s">
        <v>2</v>
      </c>
      <c r="N16" s="7"/>
      <c r="O16" s="8" t="s">
        <v>3</v>
      </c>
      <c r="P16" s="8" t="s">
        <v>4</v>
      </c>
      <c r="Q16" s="8" t="s">
        <v>5</v>
      </c>
      <c r="R16" s="8" t="s">
        <v>6</v>
      </c>
      <c r="S16" s="8" t="s">
        <v>24</v>
      </c>
    </row>
    <row r="17" spans="1:19" ht="14.25" customHeight="1" x14ac:dyDescent="0.3">
      <c r="A17" s="132" t="s">
        <v>7</v>
      </c>
      <c r="B17" s="132" t="s">
        <v>8</v>
      </c>
      <c r="C17" s="130" t="s">
        <v>9</v>
      </c>
      <c r="D17" s="9" t="s">
        <v>25</v>
      </c>
      <c r="E17" s="119">
        <f>E4/I4*100</f>
        <v>0.19235564421330104</v>
      </c>
      <c r="F17" s="119">
        <f>F4/I4*100</f>
        <v>6.6398318669183913</v>
      </c>
      <c r="G17" s="119">
        <f>G4/I4*100</f>
        <v>80.849926976098033</v>
      </c>
      <c r="H17" s="119">
        <f>H4/I4*100</f>
        <v>12.317885512770276</v>
      </c>
      <c r="I17" s="11">
        <f t="shared" ref="I17:I23" si="1">SUM(E17:H17)</f>
        <v>100</v>
      </c>
      <c r="K17" s="132" t="s">
        <v>7</v>
      </c>
      <c r="L17" s="132" t="s">
        <v>8</v>
      </c>
      <c r="M17" s="130" t="s">
        <v>9</v>
      </c>
      <c r="N17" s="9" t="s">
        <v>25</v>
      </c>
      <c r="O17" s="119">
        <v>0.5586288834791423</v>
      </c>
      <c r="P17" s="119">
        <v>8.3168606116863462</v>
      </c>
      <c r="Q17" s="119">
        <v>77.600287523868744</v>
      </c>
      <c r="R17" s="119">
        <v>13.524222980965764</v>
      </c>
      <c r="S17" s="11">
        <f t="shared" ref="S17:S23" si="2">SUM(O17:R17)</f>
        <v>100</v>
      </c>
    </row>
    <row r="18" spans="1:19" ht="14.25" customHeight="1" x14ac:dyDescent="0.3">
      <c r="A18" s="128"/>
      <c r="B18" s="128"/>
      <c r="C18" s="128"/>
      <c r="D18" s="12" t="s">
        <v>10</v>
      </c>
      <c r="E18" s="120">
        <f t="shared" ref="E18:E26" si="3">E5/I5*100</f>
        <v>2.4990238188207732</v>
      </c>
      <c r="F18" s="120">
        <f t="shared" ref="F18:F26" si="4">F5/I5*100</f>
        <v>35.259664193674347</v>
      </c>
      <c r="G18" s="120">
        <f t="shared" ref="G18:G26" si="5">G5/I5*100</f>
        <v>61.772745021475984</v>
      </c>
      <c r="H18" s="120">
        <f t="shared" ref="H18:H26" si="6">H5/I5*100</f>
        <v>0.46856696602889492</v>
      </c>
      <c r="I18" s="13">
        <f t="shared" si="1"/>
        <v>99.999999999999986</v>
      </c>
      <c r="K18" s="128"/>
      <c r="L18" s="128"/>
      <c r="M18" s="128"/>
      <c r="N18" s="12" t="s">
        <v>10</v>
      </c>
      <c r="O18" s="120">
        <v>3.8693210821847881</v>
      </c>
      <c r="P18" s="120">
        <v>37.937723328228692</v>
      </c>
      <c r="Q18" s="120">
        <v>57.427258805513013</v>
      </c>
      <c r="R18" s="120">
        <v>0.76569678407350694</v>
      </c>
      <c r="S18" s="13">
        <f t="shared" si="2"/>
        <v>100.00000000000001</v>
      </c>
    </row>
    <row r="19" spans="1:19" ht="14.25" customHeight="1" x14ac:dyDescent="0.3">
      <c r="A19" s="128"/>
      <c r="B19" s="128"/>
      <c r="C19" s="130" t="s">
        <v>11</v>
      </c>
      <c r="D19" s="9" t="s">
        <v>12</v>
      </c>
      <c r="E19" s="123">
        <f t="shared" si="3"/>
        <v>0.24271844660194172</v>
      </c>
      <c r="F19" s="123">
        <f t="shared" si="4"/>
        <v>4.70873786407767</v>
      </c>
      <c r="G19" s="123">
        <f t="shared" si="5"/>
        <v>77.71844660194175</v>
      </c>
      <c r="H19" s="123">
        <f t="shared" si="6"/>
        <v>17.33009708737864</v>
      </c>
      <c r="I19" s="14">
        <f t="shared" si="1"/>
        <v>100</v>
      </c>
      <c r="K19" s="128"/>
      <c r="L19" s="128"/>
      <c r="M19" s="130" t="s">
        <v>11</v>
      </c>
      <c r="N19" s="9" t="s">
        <v>12</v>
      </c>
      <c r="O19" s="123">
        <v>0.21433278890512622</v>
      </c>
      <c r="P19" s="123">
        <v>4.7760680821800054</v>
      </c>
      <c r="Q19" s="123">
        <v>76.040001146164656</v>
      </c>
      <c r="R19" s="123">
        <v>18.969597982750223</v>
      </c>
      <c r="S19" s="14">
        <f t="shared" si="2"/>
        <v>100</v>
      </c>
    </row>
    <row r="20" spans="1:19" ht="14.25" customHeight="1" x14ac:dyDescent="0.3">
      <c r="A20" s="128"/>
      <c r="B20" s="128"/>
      <c r="C20" s="128"/>
      <c r="D20" s="12" t="s">
        <v>13</v>
      </c>
      <c r="E20" s="25">
        <f t="shared" si="3"/>
        <v>0.37123959889054836</v>
      </c>
      <c r="F20" s="25">
        <f t="shared" si="4"/>
        <v>9.0804352464262852</v>
      </c>
      <c r="G20" s="25">
        <f t="shared" si="5"/>
        <v>79.500746746319606</v>
      </c>
      <c r="H20" s="25">
        <f t="shared" si="6"/>
        <v>11.04757840836356</v>
      </c>
      <c r="I20" s="10">
        <f t="shared" si="1"/>
        <v>100</v>
      </c>
      <c r="K20" s="128"/>
      <c r="L20" s="128"/>
      <c r="M20" s="128"/>
      <c r="N20" s="12" t="s">
        <v>13</v>
      </c>
      <c r="O20" s="25">
        <v>0.51232509461816167</v>
      </c>
      <c r="P20" s="25">
        <v>9.186739684147021</v>
      </c>
      <c r="Q20" s="25">
        <v>77.694362484068648</v>
      </c>
      <c r="R20" s="25">
        <v>12.60657273716617</v>
      </c>
      <c r="S20" s="10">
        <f t="shared" si="2"/>
        <v>100</v>
      </c>
    </row>
    <row r="21" spans="1:19" ht="14.25" customHeight="1" x14ac:dyDescent="0.3">
      <c r="A21" s="128"/>
      <c r="B21" s="128"/>
      <c r="C21" s="128"/>
      <c r="D21" s="12" t="s">
        <v>14</v>
      </c>
      <c r="E21" s="25">
        <f t="shared" si="3"/>
        <v>0.64134188455846086</v>
      </c>
      <c r="F21" s="25">
        <f t="shared" si="4"/>
        <v>13.073507646768622</v>
      </c>
      <c r="G21" s="25">
        <f t="shared" si="5"/>
        <v>80.266403552047365</v>
      </c>
      <c r="H21" s="25">
        <f t="shared" si="6"/>
        <v>6.0187469166255552</v>
      </c>
      <c r="I21" s="10">
        <f t="shared" si="1"/>
        <v>100</v>
      </c>
      <c r="K21" s="128"/>
      <c r="L21" s="128"/>
      <c r="M21" s="128"/>
      <c r="N21" s="12" t="s">
        <v>14</v>
      </c>
      <c r="O21" s="25">
        <v>1.897545929998659</v>
      </c>
      <c r="P21" s="25">
        <v>18.023333780340618</v>
      </c>
      <c r="Q21" s="25">
        <v>73.99982119708551</v>
      </c>
      <c r="R21" s="25">
        <v>6.0792990925752095</v>
      </c>
      <c r="S21" s="10">
        <f t="shared" si="2"/>
        <v>100</v>
      </c>
    </row>
    <row r="22" spans="1:19" ht="14.25" customHeight="1" x14ac:dyDescent="0.3">
      <c r="A22" s="128"/>
      <c r="B22" s="128"/>
      <c r="C22" s="131"/>
      <c r="D22" s="15" t="s">
        <v>15</v>
      </c>
      <c r="E22" s="26">
        <f t="shared" si="3"/>
        <v>0.7582938388625593</v>
      </c>
      <c r="F22" s="26">
        <f t="shared" si="4"/>
        <v>17.251184834123222</v>
      </c>
      <c r="G22" s="26">
        <f t="shared" si="5"/>
        <v>77.725118483412331</v>
      </c>
      <c r="H22" s="26">
        <f t="shared" si="6"/>
        <v>4.2654028436018958</v>
      </c>
      <c r="I22" s="16">
        <f t="shared" si="1"/>
        <v>100</v>
      </c>
      <c r="K22" s="128"/>
      <c r="L22" s="128"/>
      <c r="M22" s="131"/>
      <c r="N22" s="15" t="s">
        <v>15</v>
      </c>
      <c r="O22" s="26">
        <v>3.4889900413595507</v>
      </c>
      <c r="P22" s="26">
        <v>25.682201529610204</v>
      </c>
      <c r="Q22" s="26">
        <v>67.360613692552974</v>
      </c>
      <c r="R22" s="26">
        <v>3.4681947364772752</v>
      </c>
      <c r="S22" s="16">
        <f t="shared" si="2"/>
        <v>100</v>
      </c>
    </row>
    <row r="23" spans="1:19" ht="14.25" customHeight="1" x14ac:dyDescent="0.3">
      <c r="A23" s="128"/>
      <c r="B23" s="128"/>
      <c r="C23" s="128" t="s">
        <v>16</v>
      </c>
      <c r="D23" s="12" t="s">
        <v>17</v>
      </c>
      <c r="E23" s="25">
        <f t="shared" si="3"/>
        <v>0.25824394119984106</v>
      </c>
      <c r="F23" s="25">
        <f t="shared" si="4"/>
        <v>6.3170441001191904</v>
      </c>
      <c r="G23" s="25">
        <f t="shared" si="5"/>
        <v>79.2345384717256</v>
      </c>
      <c r="H23" s="25">
        <f t="shared" si="6"/>
        <v>14.19017348695537</v>
      </c>
      <c r="I23" s="10">
        <f t="shared" si="1"/>
        <v>100</v>
      </c>
      <c r="K23" s="128"/>
      <c r="L23" s="128"/>
      <c r="M23" s="128" t="s">
        <v>16</v>
      </c>
      <c r="N23" s="12" t="s">
        <v>17</v>
      </c>
      <c r="O23" s="25">
        <v>0.49615559915185387</v>
      </c>
      <c r="P23" s="25">
        <v>7.6642787785109885</v>
      </c>
      <c r="Q23" s="25">
        <v>76.341824703247923</v>
      </c>
      <c r="R23" s="25">
        <v>15.497740919089233</v>
      </c>
      <c r="S23" s="10">
        <f t="shared" si="2"/>
        <v>100</v>
      </c>
    </row>
    <row r="24" spans="1:19" ht="14.25" customHeight="1" x14ac:dyDescent="0.3">
      <c r="A24" s="128"/>
      <c r="B24" s="128"/>
      <c r="C24" s="128"/>
      <c r="D24" s="12" t="s">
        <v>18</v>
      </c>
      <c r="E24" s="25">
        <f t="shared" si="3"/>
        <v>0.50862734998712333</v>
      </c>
      <c r="F24" s="25">
        <f t="shared" si="4"/>
        <v>11.672675766160186</v>
      </c>
      <c r="G24" s="25">
        <f t="shared" si="5"/>
        <v>79.2750450682462</v>
      </c>
      <c r="H24" s="25">
        <f t="shared" si="6"/>
        <v>8.5436518156064896</v>
      </c>
      <c r="I24" s="10">
        <f>SUM(E24:H24)</f>
        <v>100</v>
      </c>
      <c r="K24" s="128"/>
      <c r="L24" s="128"/>
      <c r="M24" s="128"/>
      <c r="N24" s="12" t="s">
        <v>18</v>
      </c>
      <c r="O24" s="25">
        <v>1.00603669777349</v>
      </c>
      <c r="P24" s="25">
        <v>12.410094275644026</v>
      </c>
      <c r="Q24" s="25">
        <v>76.454251955718149</v>
      </c>
      <c r="R24" s="25">
        <v>10.129617070864336</v>
      </c>
      <c r="S24" s="10">
        <f>SUM(O24:R24)</f>
        <v>100.00000000000001</v>
      </c>
    </row>
    <row r="25" spans="1:19" ht="14.25" customHeight="1" x14ac:dyDescent="0.3">
      <c r="A25" s="17"/>
      <c r="B25" s="18"/>
      <c r="C25" s="1"/>
      <c r="D25" s="2"/>
      <c r="E25" s="125"/>
      <c r="F25" s="125"/>
      <c r="G25" s="125"/>
      <c r="H25" s="125"/>
      <c r="I25" s="3"/>
      <c r="K25" s="17"/>
      <c r="L25" s="18"/>
      <c r="M25" s="1"/>
      <c r="N25" s="2"/>
      <c r="O25" s="125"/>
      <c r="P25" s="125"/>
      <c r="Q25" s="125"/>
      <c r="R25" s="125"/>
      <c r="S25" s="3"/>
    </row>
    <row r="26" spans="1:19" ht="14.25" customHeight="1" x14ac:dyDescent="0.3">
      <c r="A26" s="15"/>
      <c r="B26" s="15"/>
      <c r="C26" s="20" t="s">
        <v>19</v>
      </c>
      <c r="D26" s="20" t="s">
        <v>19</v>
      </c>
      <c r="E26" s="126">
        <f t="shared" si="3"/>
        <v>0.38515520449130136</v>
      </c>
      <c r="F26" s="126">
        <f t="shared" si="4"/>
        <v>9.0380911969187583</v>
      </c>
      <c r="G26" s="126">
        <f t="shared" si="5"/>
        <v>79.250579364820311</v>
      </c>
      <c r="H26" s="126">
        <f t="shared" si="6"/>
        <v>11.326174233769624</v>
      </c>
      <c r="I26" s="21">
        <f>SUM(E26:H26)</f>
        <v>99.999999999999986</v>
      </c>
      <c r="K26" s="15"/>
      <c r="L26" s="15"/>
      <c r="M26" s="20" t="s">
        <v>19</v>
      </c>
      <c r="N26" s="20" t="s">
        <v>19</v>
      </c>
      <c r="O26" s="126">
        <v>0.75636492693415136</v>
      </c>
      <c r="P26" s="126">
        <v>10.080084983184463</v>
      </c>
      <c r="Q26" s="126">
        <v>76.398083988959002</v>
      </c>
      <c r="R26" s="126">
        <v>12.765466100922392</v>
      </c>
      <c r="S26" s="21">
        <f>SUM(O26:R26)</f>
        <v>100.00000000000001</v>
      </c>
    </row>
    <row r="27" spans="1:19" ht="15" customHeight="1" x14ac:dyDescent="0.3">
      <c r="E27" s="27"/>
      <c r="F27" s="27"/>
      <c r="G27" s="27"/>
      <c r="H27" s="27"/>
      <c r="I27" s="27"/>
      <c r="O27" s="27"/>
      <c r="P27" s="27"/>
      <c r="Q27" s="27"/>
      <c r="R27" s="27"/>
      <c r="S27" s="27"/>
    </row>
    <row r="28" spans="1:19" ht="15" customHeight="1" x14ac:dyDescent="0.3">
      <c r="D28" s="4" t="s">
        <v>20</v>
      </c>
      <c r="E28" s="4"/>
      <c r="F28" s="4"/>
      <c r="G28" s="5"/>
      <c r="H28" s="4"/>
      <c r="N28" s="4" t="s">
        <v>20</v>
      </c>
      <c r="O28" s="4"/>
      <c r="P28" s="4"/>
      <c r="Q28" s="5"/>
      <c r="R28" s="4"/>
    </row>
    <row r="29" spans="1:19" ht="15" customHeight="1" x14ac:dyDescent="0.3">
      <c r="D29" s="4" t="s">
        <v>10</v>
      </c>
      <c r="E29" s="4"/>
      <c r="F29" s="28"/>
      <c r="G29" s="5"/>
      <c r="H29" s="4"/>
      <c r="N29" s="4" t="s">
        <v>10</v>
      </c>
      <c r="O29" s="4"/>
      <c r="P29" s="28"/>
      <c r="Q29" s="5"/>
      <c r="R29" s="4"/>
    </row>
    <row r="30" spans="1:19" ht="15" customHeight="1" x14ac:dyDescent="0.3">
      <c r="D30" s="4" t="s">
        <v>12</v>
      </c>
      <c r="E30" s="4"/>
      <c r="F30" s="28"/>
      <c r="G30" s="5"/>
      <c r="H30" s="4"/>
      <c r="N30" s="4" t="s">
        <v>12</v>
      </c>
      <c r="O30" s="4"/>
      <c r="P30" s="28"/>
      <c r="Q30" s="5"/>
      <c r="R30" s="4"/>
    </row>
    <row r="31" spans="1:19" ht="15" customHeight="1" x14ac:dyDescent="0.3">
      <c r="D31" s="4" t="s">
        <v>21</v>
      </c>
      <c r="E31" s="4"/>
      <c r="F31" s="28"/>
      <c r="G31" s="5"/>
      <c r="H31" s="4"/>
      <c r="I31" s="19"/>
      <c r="N31" s="4" t="s">
        <v>21</v>
      </c>
      <c r="O31" s="4"/>
      <c r="P31" s="28"/>
      <c r="Q31" s="5"/>
      <c r="R31" s="4"/>
      <c r="S31" s="19"/>
    </row>
    <row r="32" spans="1:19" ht="15" customHeight="1" x14ac:dyDescent="0.3">
      <c r="D32" s="4" t="s">
        <v>14</v>
      </c>
      <c r="E32" s="4"/>
      <c r="F32" s="4"/>
      <c r="G32" s="5"/>
      <c r="H32" s="4"/>
      <c r="N32" s="4" t="s">
        <v>14</v>
      </c>
      <c r="O32" s="4"/>
      <c r="P32" s="4"/>
      <c r="Q32" s="5"/>
      <c r="R32" s="4"/>
    </row>
    <row r="33" spans="4:18" ht="15" customHeight="1" x14ac:dyDescent="0.3">
      <c r="D33" s="4" t="s">
        <v>15</v>
      </c>
      <c r="E33" s="4"/>
      <c r="F33" s="4"/>
      <c r="G33" s="5"/>
      <c r="H33" s="4"/>
      <c r="N33" s="4" t="s">
        <v>15</v>
      </c>
      <c r="O33" s="4"/>
      <c r="P33" s="4"/>
      <c r="Q33" s="5"/>
      <c r="R33" s="4"/>
    </row>
    <row r="34" spans="4:18" ht="15" customHeight="1" x14ac:dyDescent="0.3">
      <c r="D34" s="4" t="s">
        <v>22</v>
      </c>
      <c r="E34" s="4"/>
      <c r="F34" s="4"/>
      <c r="G34" s="5"/>
      <c r="H34" s="4"/>
      <c r="N34" s="4" t="s">
        <v>22</v>
      </c>
      <c r="O34" s="4"/>
      <c r="P34" s="4"/>
      <c r="Q34" s="5"/>
      <c r="R34" s="4"/>
    </row>
    <row r="35" spans="4:18" ht="15" customHeight="1" x14ac:dyDescent="0.3">
      <c r="D35" s="4" t="s">
        <v>23</v>
      </c>
      <c r="E35" s="4"/>
      <c r="F35" s="4"/>
      <c r="G35" s="5"/>
      <c r="H35" s="4"/>
      <c r="N35" s="4" t="s">
        <v>23</v>
      </c>
      <c r="O35" s="4"/>
      <c r="P35" s="4"/>
      <c r="Q35" s="5"/>
      <c r="R35" s="4"/>
    </row>
    <row r="36" spans="4:18" ht="15" customHeight="1" x14ac:dyDescent="0.3">
      <c r="D36" s="4" t="s">
        <v>19</v>
      </c>
      <c r="E36" s="4"/>
      <c r="F36" s="4"/>
      <c r="G36" s="5"/>
      <c r="H36" s="4"/>
      <c r="N36" s="4" t="s">
        <v>19</v>
      </c>
      <c r="O36" s="4"/>
      <c r="P36" s="4"/>
      <c r="Q36" s="5"/>
      <c r="R36" s="4"/>
    </row>
    <row r="37" spans="4:18" ht="15" customHeight="1" x14ac:dyDescent="0.3">
      <c r="D37" s="4" t="s">
        <v>20</v>
      </c>
      <c r="E37" s="4"/>
      <c r="F37" s="4"/>
      <c r="G37" s="5"/>
      <c r="H37" s="4"/>
      <c r="N37" s="4" t="s">
        <v>20</v>
      </c>
      <c r="O37" s="4"/>
      <c r="P37" s="4"/>
      <c r="Q37" s="5"/>
      <c r="R37" s="4"/>
    </row>
    <row r="38" spans="4:18" ht="15" customHeight="1" x14ac:dyDescent="0.3">
      <c r="D38" s="4" t="s">
        <v>10</v>
      </c>
      <c r="E38" s="4"/>
      <c r="F38" s="28"/>
      <c r="G38" s="5"/>
      <c r="H38" s="4"/>
      <c r="N38" s="4" t="s">
        <v>10</v>
      </c>
      <c r="O38" s="4"/>
      <c r="P38" s="28"/>
      <c r="Q38" s="5"/>
      <c r="R38" s="4"/>
    </row>
    <row r="39" spans="4:18" ht="15" customHeight="1" x14ac:dyDescent="0.3">
      <c r="D39" s="4" t="s">
        <v>12</v>
      </c>
      <c r="E39" s="4"/>
      <c r="F39" s="29"/>
      <c r="G39" s="5"/>
      <c r="H39" s="4"/>
      <c r="N39" s="4" t="s">
        <v>12</v>
      </c>
      <c r="O39" s="4"/>
      <c r="P39" s="29"/>
      <c r="Q39" s="5"/>
      <c r="R39" s="4"/>
    </row>
    <row r="40" spans="4:18" ht="15" customHeight="1" x14ac:dyDescent="0.3">
      <c r="D40" s="4" t="s">
        <v>21</v>
      </c>
      <c r="E40" s="4"/>
      <c r="F40" s="28"/>
      <c r="G40" s="5"/>
      <c r="H40" s="4"/>
      <c r="N40" s="4" t="s">
        <v>21</v>
      </c>
      <c r="O40" s="4"/>
      <c r="P40" s="28"/>
      <c r="Q40" s="5"/>
      <c r="R40" s="4"/>
    </row>
    <row r="41" spans="4:18" ht="15" customHeight="1" x14ac:dyDescent="0.3">
      <c r="D41" s="4" t="s">
        <v>14</v>
      </c>
      <c r="E41" s="4"/>
      <c r="F41" s="4"/>
      <c r="G41" s="5"/>
      <c r="H41" s="4"/>
      <c r="N41" s="4" t="s">
        <v>14</v>
      </c>
      <c r="O41" s="4"/>
      <c r="P41" s="4"/>
      <c r="Q41" s="5"/>
      <c r="R41" s="4"/>
    </row>
    <row r="42" spans="4:18" ht="15" customHeight="1" x14ac:dyDescent="0.3">
      <c r="D42" s="4" t="s">
        <v>15</v>
      </c>
      <c r="E42" s="4"/>
      <c r="F42" s="4"/>
      <c r="G42" s="5"/>
      <c r="H42" s="4"/>
      <c r="N42" s="4" t="s">
        <v>15</v>
      </c>
      <c r="O42" s="4"/>
      <c r="P42" s="4"/>
      <c r="Q42" s="5"/>
      <c r="R42" s="4"/>
    </row>
    <row r="43" spans="4:18" ht="15" customHeight="1" x14ac:dyDescent="0.3">
      <c r="D43" s="4" t="s">
        <v>22</v>
      </c>
      <c r="E43" s="4"/>
      <c r="F43" s="4"/>
      <c r="G43" s="5"/>
      <c r="H43" s="4"/>
      <c r="N43" s="4" t="s">
        <v>22</v>
      </c>
      <c r="O43" s="4"/>
      <c r="P43" s="4"/>
      <c r="Q43" s="5"/>
      <c r="R43" s="4"/>
    </row>
    <row r="44" spans="4:18" ht="15" customHeight="1" x14ac:dyDescent="0.3">
      <c r="D44" s="4" t="s">
        <v>23</v>
      </c>
      <c r="E44" s="4"/>
      <c r="F44" s="4"/>
      <c r="G44" s="5"/>
      <c r="H44" s="4"/>
      <c r="N44" s="4" t="s">
        <v>23</v>
      </c>
      <c r="O44" s="4"/>
      <c r="P44" s="4"/>
      <c r="Q44" s="5"/>
      <c r="R44" s="4"/>
    </row>
    <row r="45" spans="4:18" ht="15" customHeight="1" x14ac:dyDescent="0.3"/>
    <row r="46" spans="4:18" ht="15" customHeight="1" x14ac:dyDescent="0.3"/>
    <row r="47" spans="4:18" ht="15" customHeight="1" x14ac:dyDescent="0.3"/>
    <row r="48" spans="4:18" ht="15" customHeight="1" x14ac:dyDescent="0.3"/>
    <row r="49" spans="1:17" ht="15" customHeight="1" x14ac:dyDescent="0.3"/>
    <row r="50" spans="1:17" ht="15" customHeight="1" x14ac:dyDescent="0.3"/>
    <row r="51" spans="1:17" ht="15" customHeight="1" x14ac:dyDescent="0.3"/>
    <row r="52" spans="1:17" ht="15" customHeight="1" x14ac:dyDescent="0.3"/>
    <row r="53" spans="1:17" ht="15" customHeight="1" x14ac:dyDescent="0.3">
      <c r="A53" s="30" t="s">
        <v>143</v>
      </c>
      <c r="B53" s="30"/>
      <c r="C53" s="30"/>
      <c r="D53" s="30"/>
      <c r="E53" s="30"/>
      <c r="F53" s="30"/>
      <c r="G53" s="30"/>
      <c r="K53" s="30" t="s">
        <v>144</v>
      </c>
      <c r="L53" s="30"/>
      <c r="M53" s="30"/>
      <c r="N53" s="30"/>
      <c r="O53" s="30"/>
      <c r="P53" s="30"/>
      <c r="Q53" s="30"/>
    </row>
    <row r="54" spans="1:17" ht="15" customHeight="1" x14ac:dyDescent="0.3">
      <c r="A54" s="31" t="s">
        <v>28</v>
      </c>
      <c r="B54" s="31"/>
      <c r="C54" s="31"/>
      <c r="D54" s="31"/>
      <c r="E54" s="31"/>
      <c r="F54" s="31"/>
      <c r="K54" s="31" t="s">
        <v>26</v>
      </c>
      <c r="L54" s="31"/>
      <c r="M54" s="31"/>
      <c r="N54" s="31"/>
      <c r="O54" s="31"/>
      <c r="P54" s="31"/>
    </row>
    <row r="55" spans="1:17" ht="15" customHeight="1" x14ac:dyDescent="0.3">
      <c r="A55" s="32" t="s">
        <v>114</v>
      </c>
      <c r="B55" s="32"/>
      <c r="C55" s="32"/>
      <c r="D55" s="32"/>
      <c r="K55" s="129" t="s">
        <v>114</v>
      </c>
      <c r="L55" s="129"/>
      <c r="M55" s="129"/>
      <c r="N55" s="129"/>
    </row>
    <row r="56" spans="1:17" ht="15" customHeight="1" x14ac:dyDescent="0.3">
      <c r="A56" s="6" t="s">
        <v>141</v>
      </c>
      <c r="K56" s="6" t="s">
        <v>141</v>
      </c>
    </row>
  </sheetData>
  <mergeCells count="18">
    <mergeCell ref="A1:E1"/>
    <mergeCell ref="K1:O1"/>
    <mergeCell ref="A4:A11"/>
    <mergeCell ref="B4:B11"/>
    <mergeCell ref="C4:C5"/>
    <mergeCell ref="C6:C9"/>
    <mergeCell ref="A17:A24"/>
    <mergeCell ref="B17:B24"/>
    <mergeCell ref="C17:C18"/>
    <mergeCell ref="K17:K24"/>
    <mergeCell ref="L17:L24"/>
    <mergeCell ref="C19:C22"/>
    <mergeCell ref="C23:C24"/>
    <mergeCell ref="M23:M24"/>
    <mergeCell ref="K55:N55"/>
    <mergeCell ref="C10:C11"/>
    <mergeCell ref="M17:M18"/>
    <mergeCell ref="M19:M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opLeftCell="D28" workbookViewId="0">
      <selection activeCell="K55" sqref="K55"/>
    </sheetView>
  </sheetViews>
  <sheetFormatPr baseColWidth="10" defaultColWidth="8.85546875" defaultRowHeight="16.5" x14ac:dyDescent="0.3"/>
  <cols>
    <col min="1" max="1" width="15" style="6" bestFit="1" customWidth="1"/>
    <col min="2" max="2" width="9" style="6" bestFit="1" customWidth="1"/>
    <col min="3" max="3" width="22.28515625" style="6" bestFit="1" customWidth="1"/>
    <col min="4" max="4" width="29.85546875" style="6" bestFit="1" customWidth="1"/>
    <col min="5" max="5" width="13.5703125" style="6" customWidth="1"/>
    <col min="6" max="7" width="11.85546875" style="6" customWidth="1"/>
    <col min="8" max="8" width="11.140625" style="6" customWidth="1"/>
    <col min="9" max="9" width="11.42578125" style="6" bestFit="1" customWidth="1"/>
    <col min="10" max="10" width="8.85546875" style="6"/>
    <col min="11" max="11" width="15" style="6" bestFit="1" customWidth="1"/>
    <col min="12" max="12" width="9" style="6" bestFit="1" customWidth="1"/>
    <col min="13" max="13" width="22.28515625" style="6" bestFit="1" customWidth="1"/>
    <col min="14" max="14" width="29.85546875" style="6" bestFit="1" customWidth="1"/>
    <col min="15" max="15" width="13.5703125" style="6" customWidth="1"/>
    <col min="16" max="17" width="11.85546875" style="6" customWidth="1"/>
    <col min="18" max="18" width="11.140625" style="6" customWidth="1"/>
    <col min="19" max="19" width="11.42578125" style="6" bestFit="1" customWidth="1"/>
    <col min="20" max="16384" width="8.85546875" style="6"/>
  </cols>
  <sheetData>
    <row r="1" spans="1:19" ht="15" customHeight="1" x14ac:dyDescent="0.3">
      <c r="A1" s="133" t="s">
        <v>30</v>
      </c>
      <c r="B1" s="134"/>
      <c r="C1" s="134"/>
      <c r="D1" s="134"/>
      <c r="E1" s="134"/>
      <c r="F1" s="4"/>
      <c r="G1" s="5"/>
      <c r="H1" s="4"/>
      <c r="K1" s="133" t="s">
        <v>31</v>
      </c>
      <c r="L1" s="134"/>
      <c r="M1" s="134"/>
      <c r="N1" s="134"/>
      <c r="O1" s="134"/>
      <c r="P1" s="4"/>
      <c r="Q1" s="5"/>
      <c r="R1" s="4"/>
    </row>
    <row r="2" spans="1:19" ht="15" customHeight="1" x14ac:dyDescent="0.3"/>
    <row r="3" spans="1:19" ht="30" customHeight="1" x14ac:dyDescent="0.3">
      <c r="A3" s="7" t="s">
        <v>0</v>
      </c>
      <c r="B3" s="7" t="s">
        <v>1</v>
      </c>
      <c r="C3" s="7" t="s">
        <v>2</v>
      </c>
      <c r="D3" s="7"/>
      <c r="E3" s="8" t="s">
        <v>3</v>
      </c>
      <c r="F3" s="8" t="s">
        <v>4</v>
      </c>
      <c r="G3" s="8" t="s">
        <v>5</v>
      </c>
      <c r="H3" s="8" t="s">
        <v>6</v>
      </c>
      <c r="I3" s="8" t="s">
        <v>24</v>
      </c>
      <c r="K3" s="65"/>
      <c r="L3" s="65"/>
      <c r="M3" s="65"/>
      <c r="N3" s="65"/>
      <c r="O3" s="66"/>
      <c r="P3" s="66"/>
      <c r="Q3" s="66"/>
      <c r="R3" s="66"/>
      <c r="S3" s="66"/>
    </row>
    <row r="4" spans="1:19" ht="15" customHeight="1" x14ac:dyDescent="0.3">
      <c r="A4" s="132" t="s">
        <v>38</v>
      </c>
      <c r="B4" s="132" t="s">
        <v>8</v>
      </c>
      <c r="C4" s="130" t="s">
        <v>9</v>
      </c>
      <c r="D4" s="9" t="s">
        <v>25</v>
      </c>
      <c r="E4" s="10">
        <v>211</v>
      </c>
      <c r="F4" s="10">
        <v>6314</v>
      </c>
      <c r="G4" s="10">
        <v>18334</v>
      </c>
      <c r="H4" s="10">
        <v>3380</v>
      </c>
      <c r="I4" s="11">
        <f t="shared" ref="I4:I10" si="0">SUM(E4:H4)</f>
        <v>28239</v>
      </c>
      <c r="K4" s="69"/>
      <c r="L4" s="69"/>
      <c r="M4" s="70"/>
      <c r="N4" s="19"/>
      <c r="O4" s="67"/>
      <c r="P4" s="67"/>
      <c r="Q4" s="67"/>
      <c r="R4" s="67"/>
      <c r="S4" s="68"/>
    </row>
    <row r="5" spans="1:19" ht="15" customHeight="1" x14ac:dyDescent="0.3">
      <c r="A5" s="128"/>
      <c r="B5" s="128"/>
      <c r="C5" s="128"/>
      <c r="D5" s="12" t="s">
        <v>10</v>
      </c>
      <c r="E5" s="10">
        <v>184</v>
      </c>
      <c r="F5" s="10">
        <v>1638</v>
      </c>
      <c r="G5" s="10">
        <v>738</v>
      </c>
      <c r="H5" s="10">
        <v>17</v>
      </c>
      <c r="I5" s="13">
        <f t="shared" si="0"/>
        <v>2577</v>
      </c>
      <c r="K5" s="70"/>
      <c r="L5" s="70"/>
      <c r="M5" s="70"/>
      <c r="N5" s="19"/>
      <c r="O5" s="67"/>
      <c r="P5" s="67"/>
      <c r="Q5" s="67"/>
      <c r="R5" s="67"/>
      <c r="S5" s="68"/>
    </row>
    <row r="6" spans="1:19" ht="15" customHeight="1" x14ac:dyDescent="0.3">
      <c r="A6" s="128"/>
      <c r="B6" s="128"/>
      <c r="C6" s="130" t="s">
        <v>11</v>
      </c>
      <c r="D6" s="9" t="s">
        <v>12</v>
      </c>
      <c r="E6" s="14">
        <v>31</v>
      </c>
      <c r="F6" s="14">
        <v>763</v>
      </c>
      <c r="G6" s="14">
        <v>2829</v>
      </c>
      <c r="H6" s="14">
        <v>717</v>
      </c>
      <c r="I6" s="14">
        <f t="shared" si="0"/>
        <v>4340</v>
      </c>
      <c r="K6" s="70"/>
      <c r="L6" s="70"/>
      <c r="M6" s="70"/>
      <c r="N6" s="19"/>
      <c r="O6" s="67"/>
      <c r="P6" s="67"/>
      <c r="Q6" s="67"/>
      <c r="R6" s="67"/>
      <c r="S6" s="67"/>
    </row>
    <row r="7" spans="1:19" ht="15" customHeight="1" x14ac:dyDescent="0.3">
      <c r="A7" s="128"/>
      <c r="B7" s="128"/>
      <c r="C7" s="128"/>
      <c r="D7" s="12" t="s">
        <v>13</v>
      </c>
      <c r="E7" s="10">
        <v>294</v>
      </c>
      <c r="F7" s="10">
        <v>6022</v>
      </c>
      <c r="G7" s="10">
        <v>14556</v>
      </c>
      <c r="H7" s="10">
        <v>2523</v>
      </c>
      <c r="I7" s="10">
        <f t="shared" si="0"/>
        <v>23395</v>
      </c>
      <c r="K7" s="70"/>
      <c r="L7" s="70"/>
      <c r="M7" s="70"/>
      <c r="N7" s="19"/>
      <c r="O7" s="67"/>
      <c r="P7" s="67"/>
      <c r="Q7" s="67"/>
      <c r="R7" s="67"/>
      <c r="S7" s="67"/>
    </row>
    <row r="8" spans="1:19" ht="15" customHeight="1" x14ac:dyDescent="0.3">
      <c r="A8" s="128"/>
      <c r="B8" s="128"/>
      <c r="C8" s="128"/>
      <c r="D8" s="12" t="s">
        <v>14</v>
      </c>
      <c r="E8" s="10">
        <v>37</v>
      </c>
      <c r="F8" s="10">
        <v>713</v>
      </c>
      <c r="G8" s="10">
        <v>1167</v>
      </c>
      <c r="H8" s="10">
        <v>116</v>
      </c>
      <c r="I8" s="10">
        <f t="shared" si="0"/>
        <v>2033</v>
      </c>
      <c r="K8" s="70"/>
      <c r="L8" s="70"/>
      <c r="M8" s="70"/>
      <c r="N8" s="19"/>
      <c r="O8" s="67"/>
      <c r="P8" s="67"/>
      <c r="Q8" s="67"/>
      <c r="R8" s="67"/>
      <c r="S8" s="67"/>
    </row>
    <row r="9" spans="1:19" ht="15" customHeight="1" x14ac:dyDescent="0.3">
      <c r="A9" s="128"/>
      <c r="B9" s="128"/>
      <c r="C9" s="131"/>
      <c r="D9" s="15" t="s">
        <v>15</v>
      </c>
      <c r="E9" s="16">
        <v>33</v>
      </c>
      <c r="F9" s="16">
        <v>457</v>
      </c>
      <c r="G9" s="16">
        <v>520</v>
      </c>
      <c r="H9" s="16">
        <v>41</v>
      </c>
      <c r="I9" s="16">
        <f t="shared" si="0"/>
        <v>1051</v>
      </c>
      <c r="K9" s="70"/>
      <c r="L9" s="70"/>
      <c r="M9" s="70"/>
      <c r="N9" s="19"/>
      <c r="O9" s="67"/>
      <c r="P9" s="67"/>
      <c r="Q9" s="67"/>
      <c r="R9" s="67"/>
      <c r="S9" s="67"/>
    </row>
    <row r="10" spans="1:19" ht="15" customHeight="1" x14ac:dyDescent="0.3">
      <c r="A10" s="128"/>
      <c r="B10" s="128"/>
      <c r="C10" s="128" t="s">
        <v>16</v>
      </c>
      <c r="D10" s="12" t="s">
        <v>17</v>
      </c>
      <c r="E10" s="10">
        <v>163</v>
      </c>
      <c r="F10" s="10">
        <v>4081</v>
      </c>
      <c r="G10" s="10">
        <v>9593</v>
      </c>
      <c r="H10" s="10">
        <v>1353</v>
      </c>
      <c r="I10" s="10">
        <f t="shared" si="0"/>
        <v>15190</v>
      </c>
      <c r="K10" s="70"/>
      <c r="L10" s="70"/>
      <c r="M10" s="70"/>
      <c r="N10" s="19"/>
      <c r="O10" s="67"/>
      <c r="P10" s="67"/>
      <c r="Q10" s="67"/>
      <c r="R10" s="67"/>
      <c r="S10" s="67"/>
    </row>
    <row r="11" spans="1:19" ht="15" customHeight="1" x14ac:dyDescent="0.3">
      <c r="A11" s="128"/>
      <c r="B11" s="128"/>
      <c r="C11" s="128"/>
      <c r="D11" s="12" t="s">
        <v>18</v>
      </c>
      <c r="E11" s="10">
        <v>232</v>
      </c>
      <c r="F11" s="10">
        <v>3871</v>
      </c>
      <c r="G11" s="10">
        <v>9479</v>
      </c>
      <c r="H11" s="10">
        <v>2044</v>
      </c>
      <c r="I11" s="10">
        <f>SUM(E11:H11)</f>
        <v>15626</v>
      </c>
      <c r="K11" s="70"/>
      <c r="L11" s="70"/>
      <c r="M11" s="70"/>
      <c r="N11" s="19"/>
      <c r="O11" s="67"/>
      <c r="P11" s="67"/>
      <c r="Q11" s="67"/>
      <c r="R11" s="67"/>
      <c r="S11" s="67"/>
    </row>
    <row r="12" spans="1:19" ht="15" customHeight="1" x14ac:dyDescent="0.3">
      <c r="A12" s="17"/>
      <c r="B12" s="18"/>
      <c r="C12" s="1"/>
      <c r="D12" s="2"/>
      <c r="E12" s="2"/>
      <c r="F12" s="2"/>
      <c r="G12" s="2"/>
      <c r="H12" s="2"/>
      <c r="I12" s="3"/>
      <c r="J12" s="19"/>
      <c r="K12" s="69"/>
      <c r="L12" s="69"/>
      <c r="M12" s="70"/>
      <c r="N12" s="19"/>
      <c r="O12" s="19"/>
      <c r="P12" s="19"/>
      <c r="Q12" s="19"/>
      <c r="R12" s="19"/>
      <c r="S12" s="71"/>
    </row>
    <row r="13" spans="1:19" ht="15" customHeight="1" x14ac:dyDescent="0.3">
      <c r="A13" s="15"/>
      <c r="B13" s="15"/>
      <c r="C13" s="20" t="s">
        <v>19</v>
      </c>
      <c r="D13" s="20" t="s">
        <v>19</v>
      </c>
      <c r="E13" s="21">
        <v>395</v>
      </c>
      <c r="F13" s="21">
        <v>7955</v>
      </c>
      <c r="G13" s="21">
        <v>19072</v>
      </c>
      <c r="H13" s="21">
        <v>3397</v>
      </c>
      <c r="I13" s="21">
        <f>SUM(E13:H13)</f>
        <v>30819</v>
      </c>
      <c r="J13" s="22"/>
      <c r="K13" s="19"/>
      <c r="L13" s="19"/>
      <c r="M13" s="72"/>
      <c r="N13" s="72"/>
      <c r="O13" s="73"/>
      <c r="P13" s="73"/>
      <c r="Q13" s="73"/>
      <c r="R13" s="73"/>
      <c r="S13" s="73"/>
    </row>
    <row r="14" spans="1:19" ht="15" customHeight="1" x14ac:dyDescent="0.3"/>
    <row r="15" spans="1:19" s="23" customFormat="1" ht="15" customHeight="1" x14ac:dyDescent="0.3">
      <c r="H15" s="24"/>
      <c r="R15" s="24"/>
    </row>
    <row r="16" spans="1:19" ht="30" customHeight="1" x14ac:dyDescent="0.3">
      <c r="A16" s="7" t="s">
        <v>0</v>
      </c>
      <c r="B16" s="7" t="s">
        <v>1</v>
      </c>
      <c r="C16" s="7" t="s">
        <v>2</v>
      </c>
      <c r="D16" s="7"/>
      <c r="E16" s="8" t="s">
        <v>3</v>
      </c>
      <c r="F16" s="8" t="s">
        <v>4</v>
      </c>
      <c r="G16" s="8" t="s">
        <v>5</v>
      </c>
      <c r="H16" s="8" t="s">
        <v>6</v>
      </c>
      <c r="I16" s="8" t="s">
        <v>24</v>
      </c>
      <c r="K16" s="7" t="s">
        <v>0</v>
      </c>
      <c r="L16" s="7" t="s">
        <v>1</v>
      </c>
      <c r="M16" s="7" t="s">
        <v>2</v>
      </c>
      <c r="N16" s="7"/>
      <c r="O16" s="8" t="s">
        <v>3</v>
      </c>
      <c r="P16" s="8" t="s">
        <v>4</v>
      </c>
      <c r="Q16" s="8" t="s">
        <v>5</v>
      </c>
      <c r="R16" s="8" t="s">
        <v>6</v>
      </c>
      <c r="S16" s="8" t="s">
        <v>24</v>
      </c>
    </row>
    <row r="17" spans="1:19" ht="14.25" customHeight="1" x14ac:dyDescent="0.3">
      <c r="A17" s="132" t="s">
        <v>38</v>
      </c>
      <c r="B17" s="132" t="s">
        <v>8</v>
      </c>
      <c r="C17" s="130" t="s">
        <v>9</v>
      </c>
      <c r="D17" s="9" t="s">
        <v>25</v>
      </c>
      <c r="E17" s="119">
        <f>E4/I4*100</f>
        <v>0.74719359750699388</v>
      </c>
      <c r="F17" s="119">
        <f>F4/I4*100</f>
        <v>22.359148695067105</v>
      </c>
      <c r="G17" s="119">
        <f>G4/I4*100</f>
        <v>64.924395339778314</v>
      </c>
      <c r="H17" s="119">
        <f>H4/I4*100</f>
        <v>11.969262367647579</v>
      </c>
      <c r="I17" s="11">
        <f t="shared" ref="I17:I23" si="1">SUM(E17:H17)</f>
        <v>99.999999999999986</v>
      </c>
      <c r="K17" s="132" t="s">
        <v>7</v>
      </c>
      <c r="L17" s="132" t="s">
        <v>8</v>
      </c>
      <c r="M17" s="130" t="s">
        <v>9</v>
      </c>
      <c r="N17" s="9" t="s">
        <v>25</v>
      </c>
      <c r="O17" s="119">
        <v>1.4804093869533752</v>
      </c>
      <c r="P17" s="119">
        <v>23.855835831696474</v>
      </c>
      <c r="Q17" s="119">
        <v>61.258916571901167</v>
      </c>
      <c r="R17" s="119">
        <v>13.404838209448982</v>
      </c>
      <c r="S17" s="11">
        <f t="shared" ref="S17:S23" si="2">SUM(O17:R17)</f>
        <v>100</v>
      </c>
    </row>
    <row r="18" spans="1:19" ht="14.25" customHeight="1" x14ac:dyDescent="0.3">
      <c r="A18" s="128"/>
      <c r="B18" s="128"/>
      <c r="C18" s="128"/>
      <c r="D18" s="12" t="s">
        <v>10</v>
      </c>
      <c r="E18" s="120">
        <f t="shared" ref="E18:E26" si="3">E5/I5*100</f>
        <v>7.1400853705859522</v>
      </c>
      <c r="F18" s="120">
        <f t="shared" ref="F18:F26" si="4">F5/I5*100</f>
        <v>63.562281722933648</v>
      </c>
      <c r="G18" s="120">
        <f t="shared" ref="G18:G26" si="5">G5/I5*100</f>
        <v>28.637951105937137</v>
      </c>
      <c r="H18" s="120">
        <f t="shared" ref="H18:H26" si="6">H5/I5*100</f>
        <v>0.6596818005432673</v>
      </c>
      <c r="I18" s="13">
        <f t="shared" si="1"/>
        <v>100</v>
      </c>
      <c r="K18" s="128"/>
      <c r="L18" s="128"/>
      <c r="M18" s="128"/>
      <c r="N18" s="12" t="s">
        <v>10</v>
      </c>
      <c r="O18" s="120">
        <v>9.6710297931428801</v>
      </c>
      <c r="P18" s="120">
        <v>62.567642073880457</v>
      </c>
      <c r="Q18" s="120">
        <v>26.868963263972557</v>
      </c>
      <c r="R18" s="120">
        <v>0.89236486900410439</v>
      </c>
      <c r="S18" s="13">
        <f t="shared" si="2"/>
        <v>100</v>
      </c>
    </row>
    <row r="19" spans="1:19" ht="14.25" customHeight="1" x14ac:dyDescent="0.3">
      <c r="A19" s="128"/>
      <c r="B19" s="128"/>
      <c r="C19" s="130" t="s">
        <v>11</v>
      </c>
      <c r="D19" s="9" t="s">
        <v>12</v>
      </c>
      <c r="E19" s="123">
        <f t="shared" si="3"/>
        <v>0.7142857142857143</v>
      </c>
      <c r="F19" s="123">
        <f t="shared" si="4"/>
        <v>17.580645161290324</v>
      </c>
      <c r="G19" s="123">
        <f t="shared" si="5"/>
        <v>65.184331797235018</v>
      </c>
      <c r="H19" s="123">
        <f t="shared" si="6"/>
        <v>16.52073732718894</v>
      </c>
      <c r="I19" s="14">
        <f t="shared" si="1"/>
        <v>100</v>
      </c>
      <c r="K19" s="128"/>
      <c r="L19" s="128"/>
      <c r="M19" s="130" t="s">
        <v>11</v>
      </c>
      <c r="N19" s="9" t="s">
        <v>12</v>
      </c>
      <c r="O19" s="123">
        <v>0.68704031016591605</v>
      </c>
      <c r="P19" s="123">
        <v>16.254632533211698</v>
      </c>
      <c r="Q19" s="123">
        <v>64.433548092821709</v>
      </c>
      <c r="R19" s="123">
        <v>18.624779063800673</v>
      </c>
      <c r="S19" s="14">
        <f t="shared" si="2"/>
        <v>100</v>
      </c>
    </row>
    <row r="20" spans="1:19" ht="14.25" customHeight="1" x14ac:dyDescent="0.3">
      <c r="A20" s="128"/>
      <c r="B20" s="128"/>
      <c r="C20" s="128"/>
      <c r="D20" s="12" t="s">
        <v>13</v>
      </c>
      <c r="E20" s="25">
        <f t="shared" si="3"/>
        <v>1.2566787775165633</v>
      </c>
      <c r="F20" s="25">
        <f t="shared" si="4"/>
        <v>25.740542851036547</v>
      </c>
      <c r="G20" s="25">
        <f t="shared" si="5"/>
        <v>62.21842273990169</v>
      </c>
      <c r="H20" s="25">
        <f t="shared" si="6"/>
        <v>10.784355631545202</v>
      </c>
      <c r="I20" s="10">
        <f t="shared" si="1"/>
        <v>100</v>
      </c>
      <c r="K20" s="128"/>
      <c r="L20" s="128"/>
      <c r="M20" s="128"/>
      <c r="N20" s="12" t="s">
        <v>13</v>
      </c>
      <c r="O20" s="25">
        <v>1.5071924925630036</v>
      </c>
      <c r="P20" s="25">
        <v>24.98617388115165</v>
      </c>
      <c r="Q20" s="25">
        <v>60.748958432380093</v>
      </c>
      <c r="R20" s="25">
        <v>12.757675193905252</v>
      </c>
      <c r="S20" s="10">
        <f t="shared" si="2"/>
        <v>100</v>
      </c>
    </row>
    <row r="21" spans="1:19" ht="14.25" customHeight="1" x14ac:dyDescent="0.3">
      <c r="A21" s="128"/>
      <c r="B21" s="128"/>
      <c r="C21" s="128"/>
      <c r="D21" s="12" t="s">
        <v>14</v>
      </c>
      <c r="E21" s="25">
        <f t="shared" si="3"/>
        <v>1.8199704869650761</v>
      </c>
      <c r="F21" s="25">
        <f t="shared" si="4"/>
        <v>35.071323167732416</v>
      </c>
      <c r="G21" s="25">
        <f t="shared" si="5"/>
        <v>57.402852926709294</v>
      </c>
      <c r="H21" s="25">
        <f t="shared" si="6"/>
        <v>5.7058534185932119</v>
      </c>
      <c r="I21" s="10">
        <f t="shared" si="1"/>
        <v>99.999999999999986</v>
      </c>
      <c r="K21" s="128"/>
      <c r="L21" s="128"/>
      <c r="M21" s="128"/>
      <c r="N21" s="12" t="s">
        <v>14</v>
      </c>
      <c r="O21" s="25">
        <v>4.4994400895856668</v>
      </c>
      <c r="P21" s="25">
        <v>40.748040313549829</v>
      </c>
      <c r="Q21" s="25">
        <v>49.524076147816345</v>
      </c>
      <c r="R21" s="25">
        <v>5.2284434490481519</v>
      </c>
      <c r="S21" s="10">
        <f t="shared" si="2"/>
        <v>100</v>
      </c>
    </row>
    <row r="22" spans="1:19" ht="14.25" customHeight="1" x14ac:dyDescent="0.3">
      <c r="A22" s="128"/>
      <c r="B22" s="128"/>
      <c r="C22" s="131"/>
      <c r="D22" s="15" t="s">
        <v>15</v>
      </c>
      <c r="E22" s="26">
        <f t="shared" si="3"/>
        <v>3.139866793529972</v>
      </c>
      <c r="F22" s="26">
        <f t="shared" si="4"/>
        <v>43.482397716460511</v>
      </c>
      <c r="G22" s="26">
        <f t="shared" si="5"/>
        <v>49.476688867745004</v>
      </c>
      <c r="H22" s="26">
        <f t="shared" si="6"/>
        <v>3.9010466222645097</v>
      </c>
      <c r="I22" s="16">
        <f t="shared" si="1"/>
        <v>100</v>
      </c>
      <c r="K22" s="128"/>
      <c r="L22" s="128"/>
      <c r="M22" s="131"/>
      <c r="N22" s="15" t="s">
        <v>15</v>
      </c>
      <c r="O22" s="26">
        <v>7.4771782304708365</v>
      </c>
      <c r="P22" s="26">
        <v>50.293837541520524</v>
      </c>
      <c r="Q22" s="26">
        <v>39.583284941116347</v>
      </c>
      <c r="R22" s="26">
        <v>2.6456992868922904</v>
      </c>
      <c r="S22" s="16">
        <f t="shared" si="2"/>
        <v>100</v>
      </c>
    </row>
    <row r="23" spans="1:19" ht="14.25" customHeight="1" x14ac:dyDescent="0.3">
      <c r="A23" s="128"/>
      <c r="B23" s="128"/>
      <c r="C23" s="128" t="s">
        <v>16</v>
      </c>
      <c r="D23" s="12" t="s">
        <v>17</v>
      </c>
      <c r="E23" s="25">
        <f t="shared" si="3"/>
        <v>1.0730743910467413</v>
      </c>
      <c r="F23" s="25">
        <f t="shared" si="4"/>
        <v>26.866359447004605</v>
      </c>
      <c r="G23" s="25">
        <f t="shared" si="5"/>
        <v>63.153390388413435</v>
      </c>
      <c r="H23" s="25">
        <f t="shared" si="6"/>
        <v>8.9071757735352204</v>
      </c>
      <c r="I23" s="10">
        <f t="shared" si="1"/>
        <v>100</v>
      </c>
      <c r="K23" s="128"/>
      <c r="L23" s="128"/>
      <c r="M23" s="128" t="s">
        <v>16</v>
      </c>
      <c r="N23" s="12" t="s">
        <v>17</v>
      </c>
      <c r="O23" s="25">
        <v>1.694722221534485</v>
      </c>
      <c r="P23" s="25">
        <v>27.763486596963116</v>
      </c>
      <c r="Q23" s="25">
        <v>60.303886348387351</v>
      </c>
      <c r="R23" s="25">
        <v>10.237904833115046</v>
      </c>
      <c r="S23" s="10">
        <f t="shared" si="2"/>
        <v>100</v>
      </c>
    </row>
    <row r="24" spans="1:19" ht="14.25" customHeight="1" x14ac:dyDescent="0.3">
      <c r="A24" s="128"/>
      <c r="B24" s="128"/>
      <c r="C24" s="128"/>
      <c r="D24" s="12" t="s">
        <v>18</v>
      </c>
      <c r="E24" s="25">
        <f t="shared" si="3"/>
        <v>1.4847049788813516</v>
      </c>
      <c r="F24" s="25">
        <f t="shared" si="4"/>
        <v>24.772814539869447</v>
      </c>
      <c r="G24" s="25">
        <f t="shared" si="5"/>
        <v>60.661717650070393</v>
      </c>
      <c r="H24" s="25">
        <f t="shared" si="6"/>
        <v>13.080762831178806</v>
      </c>
      <c r="I24" s="10">
        <f>SUM(E24:H24)</f>
        <v>99.999999999999986</v>
      </c>
      <c r="K24" s="128"/>
      <c r="L24" s="128"/>
      <c r="M24" s="128"/>
      <c r="N24" s="12" t="s">
        <v>18</v>
      </c>
      <c r="O24" s="25">
        <v>2.2312668592299061</v>
      </c>
      <c r="P24" s="25">
        <v>24.61364016137118</v>
      </c>
      <c r="Q24" s="25">
        <v>58.159509202453982</v>
      </c>
      <c r="R24" s="25">
        <v>14.99558377694493</v>
      </c>
      <c r="S24" s="10">
        <f>SUM(O24:R24)</f>
        <v>100</v>
      </c>
    </row>
    <row r="25" spans="1:19" ht="14.25" customHeight="1" x14ac:dyDescent="0.3">
      <c r="A25" s="17"/>
      <c r="B25" s="18"/>
      <c r="C25" s="1"/>
      <c r="D25" s="2"/>
      <c r="E25" s="125"/>
      <c r="F25" s="125"/>
      <c r="G25" s="125"/>
      <c r="H25" s="125"/>
      <c r="I25" s="3"/>
      <c r="K25" s="17"/>
      <c r="L25" s="18"/>
      <c r="M25" s="1"/>
      <c r="N25" s="2"/>
      <c r="O25" s="125"/>
      <c r="P25" s="125"/>
      <c r="Q25" s="125"/>
      <c r="R25" s="125"/>
      <c r="S25" s="3"/>
    </row>
    <row r="26" spans="1:19" ht="14.25" customHeight="1" x14ac:dyDescent="0.3">
      <c r="A26" s="15"/>
      <c r="B26" s="15"/>
      <c r="C26" s="20" t="s">
        <v>19</v>
      </c>
      <c r="D26" s="20" t="s">
        <v>19</v>
      </c>
      <c r="E26" s="126">
        <f t="shared" si="3"/>
        <v>1.2816768876342515</v>
      </c>
      <c r="F26" s="126">
        <f t="shared" si="4"/>
        <v>25.811999091469552</v>
      </c>
      <c r="G26" s="126">
        <f t="shared" si="5"/>
        <v>61.883902787241638</v>
      </c>
      <c r="H26" s="126">
        <f t="shared" si="6"/>
        <v>11.022421233654564</v>
      </c>
      <c r="I26" s="21">
        <f>SUM(E26:H26)</f>
        <v>100.00000000000001</v>
      </c>
      <c r="K26" s="15"/>
      <c r="L26" s="15"/>
      <c r="M26" s="20" t="s">
        <v>19</v>
      </c>
      <c r="N26" s="20" t="s">
        <v>19</v>
      </c>
      <c r="O26" s="126">
        <v>1.9693343215036387</v>
      </c>
      <c r="P26" s="126">
        <v>26.159378910663733</v>
      </c>
      <c r="Q26" s="126">
        <v>59.209180264133067</v>
      </c>
      <c r="R26" s="126">
        <v>12.662106503699563</v>
      </c>
      <c r="S26" s="21">
        <f>SUM(O26:R26)</f>
        <v>100</v>
      </c>
    </row>
    <row r="27" spans="1:19" ht="15" customHeight="1" x14ac:dyDescent="0.3">
      <c r="E27" s="27"/>
      <c r="F27" s="27"/>
      <c r="G27" s="27"/>
      <c r="H27" s="27"/>
      <c r="I27" s="27"/>
      <c r="O27" s="27"/>
      <c r="P27" s="27"/>
      <c r="Q27" s="27"/>
      <c r="R27" s="27"/>
      <c r="S27" s="27"/>
    </row>
    <row r="28" spans="1:19" ht="15" customHeight="1" x14ac:dyDescent="0.3">
      <c r="D28" s="4" t="s">
        <v>20</v>
      </c>
      <c r="E28" s="4"/>
      <c r="F28" s="4"/>
      <c r="G28" s="5"/>
      <c r="H28" s="4"/>
      <c r="N28" s="4" t="s">
        <v>20</v>
      </c>
      <c r="O28" s="4"/>
      <c r="P28" s="4"/>
      <c r="Q28" s="5"/>
      <c r="R28" s="4"/>
    </row>
    <row r="29" spans="1:19" ht="15" customHeight="1" x14ac:dyDescent="0.3">
      <c r="D29" s="4" t="s">
        <v>10</v>
      </c>
      <c r="E29" s="4"/>
      <c r="F29" s="28"/>
      <c r="G29" s="5"/>
      <c r="H29" s="4"/>
      <c r="N29" s="4" t="s">
        <v>10</v>
      </c>
      <c r="O29" s="4"/>
      <c r="P29" s="28"/>
      <c r="Q29" s="5"/>
      <c r="R29" s="4"/>
    </row>
    <row r="30" spans="1:19" ht="15" customHeight="1" x14ac:dyDescent="0.3">
      <c r="D30" s="4" t="s">
        <v>12</v>
      </c>
      <c r="E30" s="4"/>
      <c r="F30" s="28"/>
      <c r="G30" s="5"/>
      <c r="H30" s="4"/>
      <c r="N30" s="4" t="s">
        <v>12</v>
      </c>
      <c r="O30" s="4"/>
      <c r="P30" s="28"/>
      <c r="Q30" s="5"/>
      <c r="R30" s="4"/>
    </row>
    <row r="31" spans="1:19" ht="15" customHeight="1" x14ac:dyDescent="0.3">
      <c r="D31" s="4" t="s">
        <v>21</v>
      </c>
      <c r="E31" s="4"/>
      <c r="F31" s="28"/>
      <c r="G31" s="5"/>
      <c r="H31" s="4"/>
      <c r="I31" s="19"/>
      <c r="N31" s="4" t="s">
        <v>21</v>
      </c>
      <c r="O31" s="4"/>
      <c r="P31" s="28"/>
      <c r="Q31" s="5"/>
      <c r="R31" s="4"/>
      <c r="S31" s="19"/>
    </row>
    <row r="32" spans="1:19" ht="15" customHeight="1" x14ac:dyDescent="0.3">
      <c r="D32" s="4" t="s">
        <v>14</v>
      </c>
      <c r="E32" s="4"/>
      <c r="F32" s="4"/>
      <c r="G32" s="5"/>
      <c r="H32" s="4"/>
      <c r="N32" s="4" t="s">
        <v>14</v>
      </c>
      <c r="O32" s="4"/>
      <c r="P32" s="4"/>
      <c r="Q32" s="5"/>
      <c r="R32" s="4"/>
    </row>
    <row r="33" spans="4:18" ht="15" customHeight="1" x14ac:dyDescent="0.3">
      <c r="D33" s="4" t="s">
        <v>15</v>
      </c>
      <c r="E33" s="4"/>
      <c r="F33" s="4"/>
      <c r="G33" s="5"/>
      <c r="H33" s="4"/>
      <c r="N33" s="4" t="s">
        <v>15</v>
      </c>
      <c r="O33" s="4"/>
      <c r="P33" s="4"/>
      <c r="Q33" s="5"/>
      <c r="R33" s="4"/>
    </row>
    <row r="34" spans="4:18" ht="15" customHeight="1" x14ac:dyDescent="0.3">
      <c r="D34" s="4" t="s">
        <v>22</v>
      </c>
      <c r="E34" s="4"/>
      <c r="F34" s="4"/>
      <c r="G34" s="5"/>
      <c r="H34" s="4"/>
      <c r="N34" s="4" t="s">
        <v>22</v>
      </c>
      <c r="O34" s="4"/>
      <c r="P34" s="4"/>
      <c r="Q34" s="5"/>
      <c r="R34" s="4"/>
    </row>
    <row r="35" spans="4:18" ht="15" customHeight="1" x14ac:dyDescent="0.3">
      <c r="D35" s="4" t="s">
        <v>23</v>
      </c>
      <c r="E35" s="4"/>
      <c r="F35" s="4"/>
      <c r="G35" s="5"/>
      <c r="H35" s="4"/>
      <c r="N35" s="4" t="s">
        <v>23</v>
      </c>
      <c r="O35" s="4"/>
      <c r="P35" s="4"/>
      <c r="Q35" s="5"/>
      <c r="R35" s="4"/>
    </row>
    <row r="36" spans="4:18" ht="15" customHeight="1" x14ac:dyDescent="0.3">
      <c r="D36" s="4" t="s">
        <v>19</v>
      </c>
      <c r="E36" s="4"/>
      <c r="F36" s="4"/>
      <c r="G36" s="5"/>
      <c r="H36" s="4"/>
      <c r="N36" s="4" t="s">
        <v>19</v>
      </c>
      <c r="O36" s="4"/>
      <c r="P36" s="4"/>
      <c r="Q36" s="5"/>
      <c r="R36" s="4"/>
    </row>
    <row r="37" spans="4:18" ht="15" customHeight="1" x14ac:dyDescent="0.3">
      <c r="D37" s="4" t="s">
        <v>20</v>
      </c>
      <c r="E37" s="4"/>
      <c r="F37" s="4"/>
      <c r="G37" s="5"/>
      <c r="H37" s="4"/>
      <c r="N37" s="4" t="s">
        <v>20</v>
      </c>
      <c r="O37" s="4"/>
      <c r="P37" s="4"/>
      <c r="Q37" s="5"/>
      <c r="R37" s="4"/>
    </row>
    <row r="38" spans="4:18" ht="15" customHeight="1" x14ac:dyDescent="0.3">
      <c r="D38" s="4" t="s">
        <v>10</v>
      </c>
      <c r="E38" s="4"/>
      <c r="F38" s="28"/>
      <c r="G38" s="5"/>
      <c r="H38" s="4"/>
      <c r="N38" s="4" t="s">
        <v>10</v>
      </c>
      <c r="O38" s="4"/>
      <c r="P38" s="28"/>
      <c r="Q38" s="5"/>
      <c r="R38" s="4"/>
    </row>
    <row r="39" spans="4:18" ht="15" customHeight="1" x14ac:dyDescent="0.3">
      <c r="D39" s="4" t="s">
        <v>12</v>
      </c>
      <c r="E39" s="4"/>
      <c r="F39" s="29"/>
      <c r="G39" s="5"/>
      <c r="H39" s="4"/>
      <c r="N39" s="4" t="s">
        <v>12</v>
      </c>
      <c r="O39" s="4"/>
      <c r="P39" s="29"/>
      <c r="Q39" s="5"/>
      <c r="R39" s="4"/>
    </row>
    <row r="40" spans="4:18" ht="15" customHeight="1" x14ac:dyDescent="0.3">
      <c r="D40" s="4" t="s">
        <v>21</v>
      </c>
      <c r="E40" s="4"/>
      <c r="F40" s="28"/>
      <c r="G40" s="5"/>
      <c r="H40" s="4"/>
      <c r="N40" s="4" t="s">
        <v>21</v>
      </c>
      <c r="O40" s="4"/>
      <c r="P40" s="28"/>
      <c r="Q40" s="5"/>
      <c r="R40" s="4"/>
    </row>
    <row r="41" spans="4:18" ht="15" customHeight="1" x14ac:dyDescent="0.3">
      <c r="D41" s="4" t="s">
        <v>14</v>
      </c>
      <c r="E41" s="4"/>
      <c r="F41" s="4"/>
      <c r="G41" s="5"/>
      <c r="H41" s="4"/>
      <c r="N41" s="4" t="s">
        <v>14</v>
      </c>
      <c r="O41" s="4"/>
      <c r="P41" s="4"/>
      <c r="Q41" s="5"/>
      <c r="R41" s="4"/>
    </row>
    <row r="42" spans="4:18" ht="15" customHeight="1" x14ac:dyDescent="0.3">
      <c r="D42" s="4" t="s">
        <v>15</v>
      </c>
      <c r="E42" s="4"/>
      <c r="F42" s="4"/>
      <c r="G42" s="5"/>
      <c r="H42" s="4"/>
      <c r="N42" s="4" t="s">
        <v>15</v>
      </c>
      <c r="O42" s="4"/>
      <c r="P42" s="4"/>
      <c r="Q42" s="5"/>
      <c r="R42" s="4"/>
    </row>
    <row r="43" spans="4:18" ht="15" customHeight="1" x14ac:dyDescent="0.3">
      <c r="D43" s="4" t="s">
        <v>22</v>
      </c>
      <c r="E43" s="4"/>
      <c r="F43" s="4"/>
      <c r="G43" s="5"/>
      <c r="H43" s="4"/>
      <c r="N43" s="4" t="s">
        <v>22</v>
      </c>
      <c r="O43" s="4"/>
      <c r="P43" s="4"/>
      <c r="Q43" s="5"/>
      <c r="R43" s="4"/>
    </row>
    <row r="44" spans="4:18" ht="15" customHeight="1" x14ac:dyDescent="0.3">
      <c r="D44" s="4" t="s">
        <v>23</v>
      </c>
      <c r="E44" s="4"/>
      <c r="F44" s="4"/>
      <c r="G44" s="5"/>
      <c r="H44" s="4"/>
      <c r="N44" s="4" t="s">
        <v>23</v>
      </c>
      <c r="O44" s="4"/>
      <c r="P44" s="4"/>
      <c r="Q44" s="5"/>
      <c r="R44" s="4"/>
    </row>
    <row r="45" spans="4:18" ht="15" customHeight="1" x14ac:dyDescent="0.3"/>
    <row r="46" spans="4:18" ht="15" customHeight="1" x14ac:dyDescent="0.3"/>
    <row r="47" spans="4:18" ht="15" customHeight="1" x14ac:dyDescent="0.3"/>
    <row r="48" spans="4:18" ht="15" customHeight="1" x14ac:dyDescent="0.3"/>
    <row r="49" spans="1:17" ht="15" customHeight="1" x14ac:dyDescent="0.3"/>
    <row r="50" spans="1:17" ht="15" customHeight="1" x14ac:dyDescent="0.3"/>
    <row r="51" spans="1:17" ht="15" customHeight="1" x14ac:dyDescent="0.3"/>
    <row r="52" spans="1:17" ht="15" customHeight="1" x14ac:dyDescent="0.3"/>
    <row r="53" spans="1:17" ht="15" customHeight="1" x14ac:dyDescent="0.3"/>
    <row r="54" spans="1:17" ht="15" customHeight="1" x14ac:dyDescent="0.3"/>
    <row r="55" spans="1:17" ht="15" customHeight="1" x14ac:dyDescent="0.3">
      <c r="A55" s="30" t="s">
        <v>145</v>
      </c>
      <c r="B55" s="30"/>
      <c r="C55" s="30"/>
      <c r="D55" s="30"/>
      <c r="E55" s="30"/>
      <c r="F55" s="30"/>
      <c r="G55" s="30"/>
      <c r="K55" s="30" t="s">
        <v>146</v>
      </c>
      <c r="L55" s="30"/>
      <c r="M55" s="30"/>
      <c r="N55" s="30"/>
      <c r="O55" s="30"/>
      <c r="P55" s="30"/>
      <c r="Q55" s="30"/>
    </row>
    <row r="56" spans="1:17" ht="15" customHeight="1" x14ac:dyDescent="0.3">
      <c r="A56" s="31" t="s">
        <v>28</v>
      </c>
      <c r="B56" s="31"/>
      <c r="C56" s="31"/>
      <c r="D56" s="31"/>
      <c r="E56" s="31"/>
      <c r="F56" s="31"/>
      <c r="K56" s="31" t="s">
        <v>26</v>
      </c>
      <c r="L56" s="31"/>
      <c r="M56" s="31"/>
      <c r="N56" s="31"/>
      <c r="O56" s="31"/>
      <c r="P56" s="31"/>
    </row>
    <row r="57" spans="1:17" ht="15" customHeight="1" x14ac:dyDescent="0.3">
      <c r="A57" s="32" t="s">
        <v>114</v>
      </c>
      <c r="B57" s="32"/>
      <c r="C57" s="32"/>
      <c r="D57" s="32"/>
      <c r="K57" s="129" t="s">
        <v>114</v>
      </c>
      <c r="L57" s="129"/>
      <c r="M57" s="129"/>
      <c r="N57" s="129"/>
    </row>
    <row r="58" spans="1:17" ht="15" customHeight="1" x14ac:dyDescent="0.3">
      <c r="A58" s="6" t="s">
        <v>141</v>
      </c>
      <c r="K58" s="6" t="s">
        <v>141</v>
      </c>
    </row>
  </sheetData>
  <mergeCells count="18">
    <mergeCell ref="A1:E1"/>
    <mergeCell ref="K1:O1"/>
    <mergeCell ref="K17:K24"/>
    <mergeCell ref="L17:L24"/>
    <mergeCell ref="A4:A11"/>
    <mergeCell ref="B4:B11"/>
    <mergeCell ref="C4:C5"/>
    <mergeCell ref="C6:C9"/>
    <mergeCell ref="C10:C11"/>
    <mergeCell ref="A17:A24"/>
    <mergeCell ref="B17:B24"/>
    <mergeCell ref="C17:C18"/>
    <mergeCell ref="C19:C22"/>
    <mergeCell ref="C23:C24"/>
    <mergeCell ref="M17:M18"/>
    <mergeCell ref="M19:M22"/>
    <mergeCell ref="M23:M24"/>
    <mergeCell ref="K57:N5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election activeCell="K25" sqref="K25"/>
    </sheetView>
  </sheetViews>
  <sheetFormatPr baseColWidth="10" defaultRowHeight="16.5" x14ac:dyDescent="0.3"/>
  <cols>
    <col min="1" max="16384" width="11.42578125" style="6"/>
  </cols>
  <sheetData>
    <row r="1" spans="1:19" x14ac:dyDescent="0.3">
      <c r="A1" s="135" t="s">
        <v>34</v>
      </c>
      <c r="B1" s="135"/>
      <c r="C1" s="135"/>
      <c r="D1" s="135"/>
      <c r="E1" s="135"/>
      <c r="F1" s="135"/>
      <c r="G1" s="135"/>
      <c r="H1" s="135"/>
      <c r="I1" s="135"/>
      <c r="K1" s="135" t="s">
        <v>33</v>
      </c>
      <c r="L1" s="135"/>
      <c r="M1" s="135"/>
      <c r="N1" s="135"/>
      <c r="O1" s="135"/>
      <c r="P1" s="135"/>
      <c r="Q1" s="135"/>
      <c r="R1" s="135"/>
      <c r="S1" s="135"/>
    </row>
    <row r="2" spans="1:19" x14ac:dyDescent="0.3">
      <c r="A2" s="135"/>
      <c r="B2" s="135"/>
      <c r="C2" s="135"/>
      <c r="D2" s="135"/>
      <c r="E2" s="135"/>
      <c r="F2" s="135"/>
      <c r="G2" s="135"/>
      <c r="H2" s="135"/>
      <c r="I2" s="135"/>
      <c r="K2" s="135"/>
      <c r="L2" s="135"/>
      <c r="M2" s="135"/>
      <c r="N2" s="135"/>
      <c r="O2" s="135"/>
      <c r="P2" s="135"/>
      <c r="Q2" s="135"/>
      <c r="R2" s="135"/>
      <c r="S2" s="135"/>
    </row>
    <row r="4" spans="1:19" x14ac:dyDescent="0.3">
      <c r="B4" s="34"/>
      <c r="C4" s="36"/>
      <c r="D4" s="34"/>
      <c r="E4" s="34"/>
      <c r="L4" s="34"/>
      <c r="M4" s="36"/>
      <c r="N4" s="34"/>
      <c r="O4" s="34"/>
    </row>
    <row r="5" spans="1:19" x14ac:dyDescent="0.3">
      <c r="B5" s="37"/>
      <c r="C5" s="37"/>
      <c r="D5" s="35"/>
      <c r="E5" s="34"/>
      <c r="L5" s="37"/>
      <c r="M5" s="37"/>
      <c r="N5" s="35"/>
      <c r="O5" s="34"/>
    </row>
    <row r="6" spans="1:19" x14ac:dyDescent="0.3">
      <c r="B6" s="37"/>
      <c r="C6" s="37"/>
      <c r="D6" s="35"/>
      <c r="E6" s="34"/>
      <c r="L6" s="37"/>
      <c r="M6" s="37"/>
      <c r="N6" s="35"/>
      <c r="O6" s="34"/>
    </row>
    <row r="7" spans="1:19" x14ac:dyDescent="0.3">
      <c r="B7" s="37"/>
      <c r="C7" s="37"/>
      <c r="D7" s="35"/>
      <c r="E7" s="34"/>
      <c r="L7" s="37"/>
      <c r="M7" s="37"/>
      <c r="N7" s="35"/>
      <c r="O7" s="34"/>
    </row>
    <row r="8" spans="1:19" x14ac:dyDescent="0.3">
      <c r="B8" s="37"/>
      <c r="C8" s="37"/>
      <c r="D8" s="35"/>
      <c r="E8" s="34"/>
      <c r="L8" s="37"/>
      <c r="M8" s="37"/>
      <c r="N8" s="35"/>
      <c r="O8" s="34"/>
    </row>
    <row r="9" spans="1:19" x14ac:dyDescent="0.3">
      <c r="B9" s="37"/>
      <c r="C9" s="37"/>
      <c r="D9" s="35"/>
      <c r="E9" s="34"/>
      <c r="F9" s="37"/>
      <c r="G9" s="37"/>
      <c r="H9" s="35"/>
      <c r="L9" s="37"/>
      <c r="M9" s="37"/>
      <c r="N9" s="35"/>
      <c r="O9" s="34"/>
      <c r="P9" s="37"/>
      <c r="Q9" s="37"/>
      <c r="R9" s="35"/>
    </row>
    <row r="21" spans="1:19" x14ac:dyDescent="0.3">
      <c r="A21" s="137" t="s">
        <v>115</v>
      </c>
      <c r="B21" s="137"/>
      <c r="C21" s="137"/>
      <c r="D21" s="137"/>
      <c r="E21" s="137"/>
      <c r="F21" s="137"/>
      <c r="G21" s="137"/>
      <c r="H21" s="137"/>
      <c r="I21" s="137"/>
      <c r="K21" s="137" t="s">
        <v>113</v>
      </c>
      <c r="L21" s="137"/>
      <c r="M21" s="137"/>
      <c r="N21" s="137"/>
      <c r="O21" s="137"/>
      <c r="P21" s="137"/>
      <c r="Q21" s="137"/>
      <c r="R21" s="137"/>
      <c r="S21" s="137"/>
    </row>
    <row r="22" spans="1:19" x14ac:dyDescent="0.3">
      <c r="A22" s="137"/>
      <c r="B22" s="137"/>
      <c r="C22" s="137"/>
      <c r="D22" s="137"/>
      <c r="E22" s="137"/>
      <c r="F22" s="137"/>
      <c r="G22" s="137"/>
      <c r="H22" s="137"/>
      <c r="I22" s="137"/>
      <c r="K22" s="137"/>
      <c r="L22" s="137"/>
      <c r="M22" s="137"/>
      <c r="N22" s="137"/>
      <c r="O22" s="137"/>
      <c r="P22" s="137"/>
      <c r="Q22" s="137"/>
      <c r="R22" s="137"/>
      <c r="S22" s="137"/>
    </row>
    <row r="23" spans="1:19" x14ac:dyDescent="0.3">
      <c r="A23" s="136" t="s">
        <v>35</v>
      </c>
      <c r="B23" s="136"/>
      <c r="C23" s="136"/>
      <c r="D23" s="136"/>
      <c r="E23" s="136"/>
      <c r="F23" s="136"/>
      <c r="G23" s="136"/>
      <c r="H23" s="136"/>
      <c r="I23" s="136"/>
      <c r="K23" s="136" t="s">
        <v>36</v>
      </c>
      <c r="L23" s="136"/>
      <c r="M23" s="136"/>
      <c r="N23" s="136"/>
      <c r="O23" s="136"/>
      <c r="P23" s="136"/>
      <c r="Q23" s="136"/>
      <c r="R23" s="136"/>
      <c r="S23" s="136"/>
    </row>
    <row r="24" spans="1:19" x14ac:dyDescent="0.3">
      <c r="A24" s="129" t="s">
        <v>114</v>
      </c>
      <c r="B24" s="129"/>
      <c r="C24" s="129"/>
      <c r="D24" s="129"/>
      <c r="E24" s="129"/>
      <c r="F24" s="129"/>
      <c r="G24" s="43"/>
      <c r="H24" s="43"/>
      <c r="I24" s="43"/>
      <c r="K24" s="129" t="s">
        <v>114</v>
      </c>
      <c r="L24" s="129"/>
      <c r="M24" s="129"/>
      <c r="N24" s="129"/>
      <c r="O24" s="129"/>
      <c r="P24" s="129"/>
      <c r="Q24" s="43"/>
      <c r="R24" s="43"/>
      <c r="S24" s="43"/>
    </row>
    <row r="25" spans="1:19" x14ac:dyDescent="0.3">
      <c r="A25" s="6" t="s">
        <v>141</v>
      </c>
      <c r="B25" s="33"/>
      <c r="C25" s="33"/>
      <c r="D25" s="33"/>
      <c r="E25" s="33"/>
      <c r="F25" s="33"/>
      <c r="G25" s="33"/>
      <c r="H25" s="33"/>
      <c r="I25" s="33"/>
      <c r="K25" s="6" t="s">
        <v>141</v>
      </c>
      <c r="L25" s="33"/>
      <c r="M25" s="33"/>
      <c r="N25" s="33"/>
      <c r="O25" s="33"/>
      <c r="P25" s="33"/>
      <c r="Q25" s="33"/>
      <c r="R25" s="33"/>
      <c r="S25" s="33"/>
    </row>
    <row r="28" spans="1:19" x14ac:dyDescent="0.3">
      <c r="A28" s="38"/>
      <c r="B28" s="38"/>
      <c r="C28" s="38" t="s">
        <v>7</v>
      </c>
      <c r="D28" s="39" t="s">
        <v>32</v>
      </c>
      <c r="E28" s="38" t="s">
        <v>7</v>
      </c>
      <c r="K28" s="38"/>
      <c r="L28" s="38"/>
      <c r="M28" s="38" t="s">
        <v>7</v>
      </c>
      <c r="N28" s="39" t="s">
        <v>32</v>
      </c>
      <c r="O28" s="38" t="s">
        <v>7</v>
      </c>
    </row>
    <row r="29" spans="1:19" x14ac:dyDescent="0.3">
      <c r="A29" s="38"/>
      <c r="B29" s="38">
        <v>5</v>
      </c>
      <c r="C29" s="40">
        <v>0.95807644882860654</v>
      </c>
      <c r="D29" s="41">
        <v>0.83981876332622596</v>
      </c>
      <c r="E29" s="42">
        <f>IF(C29="","",C29*(-1))</f>
        <v>-0.95807644882860654</v>
      </c>
      <c r="K29" s="38"/>
      <c r="L29" s="38">
        <v>5</v>
      </c>
      <c r="M29" s="40">
        <v>0.95941211401425164</v>
      </c>
      <c r="N29" s="41">
        <v>0.85778359554446881</v>
      </c>
      <c r="O29" s="42">
        <f>IF(M29="","",M29*(-1))</f>
        <v>-0.95941211401425164</v>
      </c>
    </row>
    <row r="30" spans="1:19" x14ac:dyDescent="0.3">
      <c r="A30" s="38"/>
      <c r="B30" s="38">
        <v>4</v>
      </c>
      <c r="C30" s="40">
        <v>0.9193572165708388</v>
      </c>
      <c r="D30" s="41">
        <v>0.7490080822924321</v>
      </c>
      <c r="E30" s="42">
        <f>IF(C30="","",C30*(-1))</f>
        <v>-0.9193572165708388</v>
      </c>
      <c r="K30" s="38"/>
      <c r="L30" s="38">
        <v>4</v>
      </c>
      <c r="M30" s="40">
        <v>0.92545430730593348</v>
      </c>
      <c r="N30" s="41">
        <v>0.77634995029115172</v>
      </c>
      <c r="O30" s="42">
        <f>IF(M30="","",M30*(-1))</f>
        <v>-0.92545430730593348</v>
      </c>
    </row>
    <row r="31" spans="1:19" x14ac:dyDescent="0.3">
      <c r="A31" s="38"/>
      <c r="B31" s="38">
        <v>3</v>
      </c>
      <c r="C31" s="40">
        <v>0.89661590524534684</v>
      </c>
      <c r="D31" s="41">
        <v>0.71817562968005444</v>
      </c>
      <c r="E31" s="42">
        <f>IF(C31="","",C31*(-1))</f>
        <v>-0.89661590524534684</v>
      </c>
      <c r="K31" s="38"/>
      <c r="L31" s="38">
        <v>3</v>
      </c>
      <c r="M31" s="40">
        <v>0.90217793763719556</v>
      </c>
      <c r="N31" s="41">
        <v>0.72581126321720968</v>
      </c>
      <c r="O31" s="42">
        <f>IF(M31="","",M31*(-1))</f>
        <v>-0.90217793763719556</v>
      </c>
    </row>
    <row r="32" spans="1:19" x14ac:dyDescent="0.3">
      <c r="A32" s="38"/>
      <c r="B32" s="38">
        <v>2</v>
      </c>
      <c r="C32" s="40">
        <v>0.87939110070257609</v>
      </c>
      <c r="D32" s="41">
        <v>0.68165819319515053</v>
      </c>
      <c r="E32" s="42">
        <f>IF(C32="","",C32*(-1))</f>
        <v>-0.87939110070257609</v>
      </c>
      <c r="K32" s="38"/>
      <c r="L32" s="38">
        <v>2</v>
      </c>
      <c r="M32" s="40">
        <v>0.8699917702603196</v>
      </c>
      <c r="N32" s="41">
        <v>0.66595801606756766</v>
      </c>
      <c r="O32" s="42">
        <f>IF(M32="","",M32*(-1))</f>
        <v>-0.8699917702603196</v>
      </c>
    </row>
    <row r="33" spans="1:15" x14ac:dyDescent="0.3">
      <c r="A33" s="38"/>
      <c r="B33" s="38">
        <v>1</v>
      </c>
      <c r="C33" s="40">
        <v>0.8518156969933619</v>
      </c>
      <c r="D33" s="41">
        <v>0.60441492478999803</v>
      </c>
      <c r="E33" s="42">
        <f>IF(C33="","",C33*(-1))</f>
        <v>-0.8518156969933619</v>
      </c>
      <c r="K33" s="38"/>
      <c r="L33" s="38">
        <v>1</v>
      </c>
      <c r="M33" s="40">
        <v>0.77302921064125218</v>
      </c>
      <c r="N33" s="41">
        <v>0.51033674200481993</v>
      </c>
      <c r="O33" s="42">
        <f>IF(M33="","",M33*(-1))</f>
        <v>-0.77302921064125218</v>
      </c>
    </row>
  </sheetData>
  <sortState ref="B36:D40">
    <sortCondition descending="1" ref="B36"/>
  </sortState>
  <mergeCells count="8">
    <mergeCell ref="K1:S2"/>
    <mergeCell ref="K23:S23"/>
    <mergeCell ref="K24:P24"/>
    <mergeCell ref="K21:S22"/>
    <mergeCell ref="A1:I2"/>
    <mergeCell ref="A21:I22"/>
    <mergeCell ref="A23:I23"/>
    <mergeCell ref="A24:F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A16" sqref="A16"/>
    </sheetView>
  </sheetViews>
  <sheetFormatPr baseColWidth="10" defaultRowHeight="15" x14ac:dyDescent="0.25"/>
  <cols>
    <col min="1" max="1" width="20" customWidth="1"/>
    <col min="2" max="3" width="15.42578125" style="77" customWidth="1"/>
    <col min="4" max="4" width="13.7109375" bestFit="1" customWidth="1"/>
    <col min="5" max="5" width="20" customWidth="1"/>
    <col min="6" max="9" width="13.42578125" customWidth="1"/>
    <col min="10" max="10" width="20" customWidth="1"/>
    <col min="11" max="14" width="13.5703125" customWidth="1"/>
  </cols>
  <sheetData>
    <row r="1" spans="1:14" ht="16.5" x14ac:dyDescent="0.3">
      <c r="A1" s="46" t="s">
        <v>69</v>
      </c>
    </row>
    <row r="3" spans="1:14" ht="16.5" x14ac:dyDescent="0.3">
      <c r="A3" s="6"/>
      <c r="B3" s="78"/>
      <c r="C3" s="78"/>
      <c r="D3" s="6"/>
      <c r="E3" s="138" t="s">
        <v>70</v>
      </c>
      <c r="F3" s="139" t="s">
        <v>7</v>
      </c>
      <c r="G3" s="139"/>
      <c r="H3" s="139"/>
      <c r="I3" s="140"/>
      <c r="J3" s="138" t="s">
        <v>70</v>
      </c>
      <c r="K3" s="141" t="s">
        <v>38</v>
      </c>
      <c r="L3" s="142"/>
      <c r="M3" s="142"/>
      <c r="N3" s="142"/>
    </row>
    <row r="4" spans="1:14" ht="33" x14ac:dyDescent="0.3">
      <c r="A4" s="56" t="s">
        <v>70</v>
      </c>
      <c r="B4" s="59" t="s">
        <v>40</v>
      </c>
      <c r="C4" s="55" t="s">
        <v>41</v>
      </c>
      <c r="D4" s="6"/>
      <c r="E4" s="138"/>
      <c r="F4" s="60" t="s">
        <v>3</v>
      </c>
      <c r="G4" s="60" t="s">
        <v>4</v>
      </c>
      <c r="H4" s="60" t="s">
        <v>5</v>
      </c>
      <c r="I4" s="61" t="s">
        <v>6</v>
      </c>
      <c r="J4" s="138"/>
      <c r="K4" s="57" t="s">
        <v>3</v>
      </c>
      <c r="L4" s="58" t="s">
        <v>4</v>
      </c>
      <c r="M4" s="58" t="s">
        <v>5</v>
      </c>
      <c r="N4" s="58" t="s">
        <v>6</v>
      </c>
    </row>
    <row r="5" spans="1:14" ht="16.5" x14ac:dyDescent="0.3">
      <c r="A5" s="9" t="s">
        <v>71</v>
      </c>
      <c r="B5" s="74">
        <f>(H5+I5)/(F5+G5+H5+I5)*100</f>
        <v>89.054232804232797</v>
      </c>
      <c r="C5" s="74">
        <f>(M5+N5)/(K5+L5+M5+N5)*100</f>
        <v>69.1875</v>
      </c>
      <c r="D5" s="6"/>
      <c r="E5" s="9" t="s">
        <v>71</v>
      </c>
      <c r="F5" s="48">
        <v>17</v>
      </c>
      <c r="G5" s="48">
        <v>314</v>
      </c>
      <c r="H5" s="48">
        <v>2406</v>
      </c>
      <c r="I5" s="49">
        <v>287</v>
      </c>
      <c r="J5" s="9" t="s">
        <v>71</v>
      </c>
      <c r="K5" s="48">
        <v>49</v>
      </c>
      <c r="L5" s="48">
        <v>937</v>
      </c>
      <c r="M5" s="48">
        <v>1890</v>
      </c>
      <c r="N5" s="48">
        <v>324</v>
      </c>
    </row>
    <row r="6" spans="1:14" ht="16.5" x14ac:dyDescent="0.3">
      <c r="A6" s="12" t="s">
        <v>72</v>
      </c>
      <c r="B6" s="74">
        <f t="shared" ref="B6:B11" si="0">(H6+I6)/(F6+G6+H6+I6)*100</f>
        <v>89.845031905195995</v>
      </c>
      <c r="C6" s="74">
        <f t="shared" ref="C6:C11" si="1">(M6+N6)/(K6+L6+M6+N6)*100</f>
        <v>72.448979591836732</v>
      </c>
      <c r="D6" s="6"/>
      <c r="E6" s="12" t="s">
        <v>72</v>
      </c>
      <c r="F6" s="50">
        <v>15</v>
      </c>
      <c r="G6" s="50">
        <v>542</v>
      </c>
      <c r="H6" s="50">
        <v>4416</v>
      </c>
      <c r="I6" s="51">
        <v>512</v>
      </c>
      <c r="J6" s="12" t="s">
        <v>72</v>
      </c>
      <c r="K6" s="50">
        <v>56</v>
      </c>
      <c r="L6" s="50">
        <v>1456</v>
      </c>
      <c r="M6" s="50">
        <v>3491</v>
      </c>
      <c r="N6" s="50">
        <v>485</v>
      </c>
    </row>
    <row r="7" spans="1:14" ht="16.5" x14ac:dyDescent="0.3">
      <c r="A7" s="12" t="s">
        <v>73</v>
      </c>
      <c r="B7" s="74">
        <f t="shared" si="0"/>
        <v>89.329131022062143</v>
      </c>
      <c r="C7" s="74">
        <f t="shared" si="1"/>
        <v>70.945945945945937</v>
      </c>
      <c r="D7" s="6"/>
      <c r="E7" s="12" t="s">
        <v>73</v>
      </c>
      <c r="F7" s="50">
        <v>7</v>
      </c>
      <c r="G7" s="50">
        <v>230</v>
      </c>
      <c r="H7" s="50">
        <v>1748</v>
      </c>
      <c r="I7" s="51">
        <v>236</v>
      </c>
      <c r="J7" s="12" t="s">
        <v>73</v>
      </c>
      <c r="K7" s="50">
        <v>32</v>
      </c>
      <c r="L7" s="50">
        <v>613</v>
      </c>
      <c r="M7" s="50">
        <v>1355</v>
      </c>
      <c r="N7" s="50">
        <v>220</v>
      </c>
    </row>
    <row r="8" spans="1:14" ht="16.5" x14ac:dyDescent="0.3">
      <c r="A8" s="12" t="s">
        <v>74</v>
      </c>
      <c r="B8" s="74">
        <f t="shared" si="0"/>
        <v>92.300328227571114</v>
      </c>
      <c r="C8" s="74">
        <f t="shared" si="1"/>
        <v>76.132475708224987</v>
      </c>
      <c r="D8" s="6"/>
      <c r="E8" s="12" t="s">
        <v>74</v>
      </c>
      <c r="F8" s="50">
        <v>24</v>
      </c>
      <c r="G8" s="50">
        <v>539</v>
      </c>
      <c r="H8" s="50">
        <v>5699</v>
      </c>
      <c r="I8" s="51">
        <v>1050</v>
      </c>
      <c r="J8" s="12" t="s">
        <v>74</v>
      </c>
      <c r="K8" s="50">
        <v>80</v>
      </c>
      <c r="L8" s="50">
        <v>1664</v>
      </c>
      <c r="M8" s="50">
        <v>4590</v>
      </c>
      <c r="N8" s="50">
        <v>973</v>
      </c>
    </row>
    <row r="9" spans="1:14" ht="16.5" x14ac:dyDescent="0.3">
      <c r="A9" s="12" t="s">
        <v>75</v>
      </c>
      <c r="B9" s="74">
        <f t="shared" si="0"/>
        <v>88.925081433224747</v>
      </c>
      <c r="C9" s="74">
        <f t="shared" si="1"/>
        <v>72.393300918422483</v>
      </c>
      <c r="D9" s="6"/>
      <c r="E9" s="12" t="s">
        <v>75</v>
      </c>
      <c r="F9" s="50">
        <v>26</v>
      </c>
      <c r="G9" s="50">
        <v>382</v>
      </c>
      <c r="H9" s="50">
        <v>2885</v>
      </c>
      <c r="I9" s="51">
        <v>391</v>
      </c>
      <c r="J9" s="12" t="s">
        <v>75</v>
      </c>
      <c r="K9" s="50">
        <v>61</v>
      </c>
      <c r="L9" s="50">
        <v>961</v>
      </c>
      <c r="M9" s="50">
        <v>2238</v>
      </c>
      <c r="N9" s="50">
        <v>442</v>
      </c>
    </row>
    <row r="10" spans="1:14" ht="16.5" x14ac:dyDescent="0.3">
      <c r="A10" s="15" t="s">
        <v>76</v>
      </c>
      <c r="B10" s="75">
        <f t="shared" si="0"/>
        <v>91.123330714846816</v>
      </c>
      <c r="C10" s="75">
        <f t="shared" si="1"/>
        <v>72.579195686362624</v>
      </c>
      <c r="D10" s="6"/>
      <c r="E10" s="15" t="s">
        <v>76</v>
      </c>
      <c r="F10" s="53">
        <v>29</v>
      </c>
      <c r="G10" s="53">
        <v>762</v>
      </c>
      <c r="H10" s="53">
        <v>7126</v>
      </c>
      <c r="I10" s="54">
        <v>994</v>
      </c>
      <c r="J10" s="15" t="s">
        <v>76</v>
      </c>
      <c r="K10" s="53">
        <v>117</v>
      </c>
      <c r="L10" s="53">
        <v>2324</v>
      </c>
      <c r="M10" s="53">
        <v>5508</v>
      </c>
      <c r="N10" s="53">
        <v>953</v>
      </c>
    </row>
    <row r="11" spans="1:14" ht="16.5" x14ac:dyDescent="0.3">
      <c r="A11" s="63" t="s">
        <v>78</v>
      </c>
      <c r="B11" s="76">
        <f t="shared" si="0"/>
        <v>90.576753598589946</v>
      </c>
      <c r="C11" s="76">
        <f t="shared" si="1"/>
        <v>72.906324020896193</v>
      </c>
      <c r="D11" s="6"/>
      <c r="E11" s="63" t="s">
        <v>78</v>
      </c>
      <c r="F11" s="64">
        <v>118</v>
      </c>
      <c r="G11" s="64">
        <v>2769</v>
      </c>
      <c r="H11" s="64">
        <v>24280</v>
      </c>
      <c r="I11" s="64">
        <v>3470</v>
      </c>
      <c r="J11" s="63" t="s">
        <v>78</v>
      </c>
      <c r="K11" s="64">
        <v>395</v>
      </c>
      <c r="L11" s="64">
        <v>7955</v>
      </c>
      <c r="M11" s="64">
        <v>19072</v>
      </c>
      <c r="N11" s="64">
        <v>3397</v>
      </c>
    </row>
    <row r="13" spans="1:14" ht="16.5" x14ac:dyDescent="0.3">
      <c r="A13" s="62" t="s">
        <v>116</v>
      </c>
    </row>
    <row r="14" spans="1:14" ht="16.5" x14ac:dyDescent="0.25">
      <c r="A14" s="45" t="s">
        <v>77</v>
      </c>
    </row>
    <row r="15" spans="1:14" ht="16.5" x14ac:dyDescent="0.25">
      <c r="A15" s="44" t="s">
        <v>117</v>
      </c>
    </row>
    <row r="16" spans="1:14" ht="16.5" x14ac:dyDescent="0.3">
      <c r="A16" s="6" t="s">
        <v>141</v>
      </c>
    </row>
  </sheetData>
  <mergeCells count="4">
    <mergeCell ref="E3:E4"/>
    <mergeCell ref="F3:I3"/>
    <mergeCell ref="J3:J4"/>
    <mergeCell ref="K3:N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topLeftCell="A22" workbookViewId="0">
      <selection activeCell="A31" sqref="A31"/>
    </sheetView>
  </sheetViews>
  <sheetFormatPr baseColWidth="10" defaultRowHeight="15" x14ac:dyDescent="0.25"/>
  <cols>
    <col min="2" max="2" width="25.140625" bestFit="1" customWidth="1"/>
    <col min="4" max="4" width="13.7109375" bestFit="1" customWidth="1"/>
    <col min="6" max="6" width="25.140625" bestFit="1" customWidth="1"/>
    <col min="11" max="11" width="25.140625" bestFit="1" customWidth="1"/>
  </cols>
  <sheetData>
    <row r="1" spans="1:15" ht="16.5" x14ac:dyDescent="0.3">
      <c r="A1" s="46" t="s">
        <v>68</v>
      </c>
    </row>
    <row r="3" spans="1:15" ht="16.5" x14ac:dyDescent="0.3">
      <c r="A3" s="47"/>
      <c r="B3" s="6"/>
      <c r="C3" s="6"/>
      <c r="D3" s="6"/>
      <c r="E3" s="6"/>
      <c r="F3" s="138" t="s">
        <v>37</v>
      </c>
      <c r="G3" s="139" t="s">
        <v>7</v>
      </c>
      <c r="H3" s="139"/>
      <c r="I3" s="139"/>
      <c r="J3" s="140"/>
      <c r="K3" s="138" t="s">
        <v>37</v>
      </c>
      <c r="L3" s="141" t="s">
        <v>38</v>
      </c>
      <c r="M3" s="142"/>
      <c r="N3" s="142"/>
      <c r="O3" s="142"/>
    </row>
    <row r="4" spans="1:15" ht="33" x14ac:dyDescent="0.3">
      <c r="A4" s="56" t="s">
        <v>39</v>
      </c>
      <c r="B4" s="56" t="s">
        <v>37</v>
      </c>
      <c r="C4" s="59" t="s">
        <v>40</v>
      </c>
      <c r="D4" s="55" t="s">
        <v>41</v>
      </c>
      <c r="E4" s="6"/>
      <c r="F4" s="138"/>
      <c r="G4" s="60" t="s">
        <v>3</v>
      </c>
      <c r="H4" s="60" t="s">
        <v>4</v>
      </c>
      <c r="I4" s="60" t="s">
        <v>5</v>
      </c>
      <c r="J4" s="61" t="s">
        <v>6</v>
      </c>
      <c r="K4" s="138"/>
      <c r="L4" s="57" t="s">
        <v>3</v>
      </c>
      <c r="M4" s="58" t="s">
        <v>4</v>
      </c>
      <c r="N4" s="58" t="s">
        <v>5</v>
      </c>
      <c r="O4" s="58" t="s">
        <v>6</v>
      </c>
    </row>
    <row r="5" spans="1:15" ht="16.5" x14ac:dyDescent="0.3">
      <c r="A5" s="22">
        <v>181</v>
      </c>
      <c r="B5" s="9" t="s">
        <v>42</v>
      </c>
      <c r="C5" s="25">
        <f>(I5+J5)/(G5+H5+I5+J5)*100</f>
        <v>90.077177508269017</v>
      </c>
      <c r="D5" s="25">
        <f>(N5+O5)/(L5+M5+N5+O5)*100</f>
        <v>70.827067669172934</v>
      </c>
      <c r="E5" s="6"/>
      <c r="F5" s="9" t="s">
        <v>42</v>
      </c>
      <c r="G5" s="48">
        <v>6</v>
      </c>
      <c r="H5" s="48">
        <v>174</v>
      </c>
      <c r="I5" s="48">
        <v>1435</v>
      </c>
      <c r="J5" s="49">
        <v>199</v>
      </c>
      <c r="K5" s="9" t="s">
        <v>42</v>
      </c>
      <c r="L5" s="48">
        <v>25</v>
      </c>
      <c r="M5" s="48">
        <v>557</v>
      </c>
      <c r="N5" s="48">
        <v>1192</v>
      </c>
      <c r="O5" s="48">
        <v>221</v>
      </c>
    </row>
    <row r="6" spans="1:15" ht="16.5" x14ac:dyDescent="0.3">
      <c r="A6" s="22">
        <v>182</v>
      </c>
      <c r="B6" s="12" t="s">
        <v>43</v>
      </c>
      <c r="C6" s="25">
        <f t="shared" ref="C6:C29" si="0">(I6+J6)/(G6+H6+I6+J6)*100</f>
        <v>88.00813008130082</v>
      </c>
      <c r="D6" s="25">
        <f t="shared" ref="D6:D29" si="1">(N6+O6)/(L6+M6+N6+O6)*100</f>
        <v>65.384615384615387</v>
      </c>
      <c r="E6" s="6"/>
      <c r="F6" s="12" t="s">
        <v>43</v>
      </c>
      <c r="G6" s="50">
        <v>6</v>
      </c>
      <c r="H6" s="50">
        <v>53</v>
      </c>
      <c r="I6" s="50">
        <v>403</v>
      </c>
      <c r="J6" s="51">
        <v>30</v>
      </c>
      <c r="K6" s="12" t="s">
        <v>43</v>
      </c>
      <c r="L6" s="50">
        <v>6</v>
      </c>
      <c r="M6" s="50">
        <v>165</v>
      </c>
      <c r="N6" s="50">
        <v>280</v>
      </c>
      <c r="O6" s="50">
        <v>43</v>
      </c>
    </row>
    <row r="7" spans="1:15" ht="16.5" x14ac:dyDescent="0.3">
      <c r="A7" s="52">
        <v>183</v>
      </c>
      <c r="B7" s="15" t="s">
        <v>44</v>
      </c>
      <c r="C7" s="26">
        <f t="shared" si="0"/>
        <v>87.186629526462397</v>
      </c>
      <c r="D7" s="26">
        <f t="shared" si="1"/>
        <v>67.229254571026715</v>
      </c>
      <c r="E7" s="6"/>
      <c r="F7" s="15" t="s">
        <v>44</v>
      </c>
      <c r="G7" s="53">
        <v>5</v>
      </c>
      <c r="H7" s="53">
        <v>87</v>
      </c>
      <c r="I7" s="53">
        <v>568</v>
      </c>
      <c r="J7" s="54">
        <v>58</v>
      </c>
      <c r="K7" s="15" t="s">
        <v>44</v>
      </c>
      <c r="L7" s="53">
        <v>18</v>
      </c>
      <c r="M7" s="53">
        <v>215</v>
      </c>
      <c r="N7" s="53">
        <v>418</v>
      </c>
      <c r="O7" s="53">
        <v>60</v>
      </c>
    </row>
    <row r="8" spans="1:15" ht="16.5" x14ac:dyDescent="0.3">
      <c r="A8" s="22">
        <v>281</v>
      </c>
      <c r="B8" s="12" t="s">
        <v>45</v>
      </c>
      <c r="C8" s="25">
        <f t="shared" si="0"/>
        <v>91.153974060525442</v>
      </c>
      <c r="D8" s="25">
        <f t="shared" si="1"/>
        <v>76.201602136181577</v>
      </c>
      <c r="E8" s="6"/>
      <c r="F8" s="12" t="s">
        <v>45</v>
      </c>
      <c r="G8" s="50">
        <v>5</v>
      </c>
      <c r="H8" s="50">
        <v>261</v>
      </c>
      <c r="I8" s="50">
        <v>2394</v>
      </c>
      <c r="J8" s="51">
        <v>347</v>
      </c>
      <c r="K8" s="12" t="s">
        <v>45</v>
      </c>
      <c r="L8" s="50">
        <v>17</v>
      </c>
      <c r="M8" s="50">
        <v>696</v>
      </c>
      <c r="N8" s="50">
        <v>1949</v>
      </c>
      <c r="O8" s="50">
        <v>334</v>
      </c>
    </row>
    <row r="9" spans="1:15" ht="16.5" x14ac:dyDescent="0.3">
      <c r="A9" s="22">
        <v>282</v>
      </c>
      <c r="B9" s="12" t="s">
        <v>46</v>
      </c>
      <c r="C9" s="25">
        <f t="shared" si="0"/>
        <v>85.245901639344254</v>
      </c>
      <c r="D9" s="25">
        <f t="shared" si="1"/>
        <v>66.224489795918359</v>
      </c>
      <c r="E9" s="6"/>
      <c r="F9" s="12" t="s">
        <v>46</v>
      </c>
      <c r="G9" s="50">
        <v>7</v>
      </c>
      <c r="H9" s="50">
        <v>137</v>
      </c>
      <c r="I9" s="50">
        <v>771</v>
      </c>
      <c r="J9" s="51">
        <v>61</v>
      </c>
      <c r="K9" s="12" t="s">
        <v>46</v>
      </c>
      <c r="L9" s="50">
        <v>18</v>
      </c>
      <c r="M9" s="50">
        <v>313</v>
      </c>
      <c r="N9" s="50">
        <v>584</v>
      </c>
      <c r="O9" s="50">
        <v>65</v>
      </c>
    </row>
    <row r="10" spans="1:15" ht="16.5" x14ac:dyDescent="0.3">
      <c r="A10" s="52">
        <v>283</v>
      </c>
      <c r="B10" s="15" t="s">
        <v>47</v>
      </c>
      <c r="C10" s="26">
        <f t="shared" si="0"/>
        <v>90.213049267643143</v>
      </c>
      <c r="D10" s="26">
        <f t="shared" si="1"/>
        <v>69.047619047619051</v>
      </c>
      <c r="E10" s="6"/>
      <c r="F10" s="15" t="s">
        <v>47</v>
      </c>
      <c r="G10" s="53">
        <v>3</v>
      </c>
      <c r="H10" s="53">
        <v>144</v>
      </c>
      <c r="I10" s="53">
        <v>1251</v>
      </c>
      <c r="J10" s="54">
        <v>104</v>
      </c>
      <c r="K10" s="15" t="s">
        <v>47</v>
      </c>
      <c r="L10" s="53">
        <v>21</v>
      </c>
      <c r="M10" s="53">
        <v>447</v>
      </c>
      <c r="N10" s="53">
        <v>958</v>
      </c>
      <c r="O10" s="53">
        <v>86</v>
      </c>
    </row>
    <row r="11" spans="1:15" ht="16.5" x14ac:dyDescent="0.3">
      <c r="A11" s="22">
        <v>361</v>
      </c>
      <c r="B11" s="12" t="s">
        <v>48</v>
      </c>
      <c r="C11" s="25">
        <f t="shared" si="0"/>
        <v>89.361702127659569</v>
      </c>
      <c r="D11" s="25">
        <f t="shared" si="1"/>
        <v>70.17167381974248</v>
      </c>
      <c r="E11" s="6"/>
      <c r="F11" s="12" t="s">
        <v>48</v>
      </c>
      <c r="G11" s="50">
        <v>4</v>
      </c>
      <c r="H11" s="50">
        <v>46</v>
      </c>
      <c r="I11" s="50">
        <v>381</v>
      </c>
      <c r="J11" s="51">
        <v>39</v>
      </c>
      <c r="K11" s="12" t="s">
        <v>48</v>
      </c>
      <c r="L11" s="50">
        <v>8</v>
      </c>
      <c r="M11" s="50">
        <v>131</v>
      </c>
      <c r="N11" s="50">
        <v>285</v>
      </c>
      <c r="O11" s="50">
        <v>42</v>
      </c>
    </row>
    <row r="12" spans="1:15" ht="16.5" x14ac:dyDescent="0.3">
      <c r="A12" s="22">
        <v>362</v>
      </c>
      <c r="B12" s="12" t="s">
        <v>49</v>
      </c>
      <c r="C12" s="25">
        <f t="shared" si="0"/>
        <v>88.36363636363636</v>
      </c>
      <c r="D12" s="25">
        <f t="shared" si="1"/>
        <v>68.1735985533454</v>
      </c>
      <c r="E12" s="6"/>
      <c r="F12" s="12" t="s">
        <v>49</v>
      </c>
      <c r="G12" s="50">
        <v>1</v>
      </c>
      <c r="H12" s="50">
        <v>63</v>
      </c>
      <c r="I12" s="50">
        <v>441</v>
      </c>
      <c r="J12" s="51">
        <v>45</v>
      </c>
      <c r="K12" s="12" t="s">
        <v>49</v>
      </c>
      <c r="L12" s="50">
        <v>7</v>
      </c>
      <c r="M12" s="50">
        <v>169</v>
      </c>
      <c r="N12" s="50">
        <v>328</v>
      </c>
      <c r="O12" s="50">
        <v>49</v>
      </c>
    </row>
    <row r="13" spans="1:15" ht="16.5" x14ac:dyDescent="0.3">
      <c r="A13" s="22">
        <v>363</v>
      </c>
      <c r="B13" s="12" t="s">
        <v>50</v>
      </c>
      <c r="C13" s="25">
        <f t="shared" si="0"/>
        <v>90.366972477064223</v>
      </c>
      <c r="D13" s="25">
        <f t="shared" si="1"/>
        <v>74.233128834355838</v>
      </c>
      <c r="E13" s="6"/>
      <c r="F13" s="12" t="s">
        <v>50</v>
      </c>
      <c r="G13" s="50"/>
      <c r="H13" s="50">
        <v>63</v>
      </c>
      <c r="I13" s="50">
        <v>495</v>
      </c>
      <c r="J13" s="51">
        <v>96</v>
      </c>
      <c r="K13" s="12" t="s">
        <v>50</v>
      </c>
      <c r="L13" s="50">
        <v>7</v>
      </c>
      <c r="M13" s="50">
        <v>161</v>
      </c>
      <c r="N13" s="50">
        <v>397</v>
      </c>
      <c r="O13" s="50">
        <v>87</v>
      </c>
    </row>
    <row r="14" spans="1:15" ht="16.5" x14ac:dyDescent="0.3">
      <c r="A14" s="52">
        <v>364</v>
      </c>
      <c r="B14" s="15" t="s">
        <v>51</v>
      </c>
      <c r="C14" s="26">
        <f t="shared" si="0"/>
        <v>89.031078610603288</v>
      </c>
      <c r="D14" s="26">
        <f t="shared" si="1"/>
        <v>70.491803278688522</v>
      </c>
      <c r="E14" s="6"/>
      <c r="F14" s="15" t="s">
        <v>51</v>
      </c>
      <c r="G14" s="53">
        <v>2</v>
      </c>
      <c r="H14" s="53">
        <v>58</v>
      </c>
      <c r="I14" s="53">
        <v>431</v>
      </c>
      <c r="J14" s="54">
        <v>56</v>
      </c>
      <c r="K14" s="15" t="s">
        <v>51</v>
      </c>
      <c r="L14" s="53">
        <v>10</v>
      </c>
      <c r="M14" s="53">
        <v>152</v>
      </c>
      <c r="N14" s="53">
        <v>345</v>
      </c>
      <c r="O14" s="53">
        <v>42</v>
      </c>
    </row>
    <row r="15" spans="1:15" ht="16.5" x14ac:dyDescent="0.3">
      <c r="A15" s="22">
        <v>371</v>
      </c>
      <c r="B15" s="12" t="s">
        <v>52</v>
      </c>
      <c r="C15" s="25">
        <f t="shared" si="0"/>
        <v>89.225589225589232</v>
      </c>
      <c r="D15" s="25">
        <f t="shared" si="1"/>
        <v>70.814479638009047</v>
      </c>
      <c r="E15" s="6"/>
      <c r="F15" s="12" t="s">
        <v>52</v>
      </c>
      <c r="G15" s="50">
        <v>4</v>
      </c>
      <c r="H15" s="50">
        <v>92</v>
      </c>
      <c r="I15" s="50">
        <v>702</v>
      </c>
      <c r="J15" s="51">
        <v>93</v>
      </c>
      <c r="K15" s="12" t="s">
        <v>52</v>
      </c>
      <c r="L15" s="50">
        <v>11</v>
      </c>
      <c r="M15" s="50">
        <v>247</v>
      </c>
      <c r="N15" s="50">
        <v>525</v>
      </c>
      <c r="O15" s="50">
        <v>101</v>
      </c>
    </row>
    <row r="16" spans="1:15" ht="16.5" x14ac:dyDescent="0.3">
      <c r="A16" s="22">
        <v>372</v>
      </c>
      <c r="B16" s="12" t="s">
        <v>53</v>
      </c>
      <c r="C16" s="25">
        <f t="shared" si="0"/>
        <v>90.882352941176464</v>
      </c>
      <c r="D16" s="25">
        <f t="shared" si="1"/>
        <v>72.906403940886705</v>
      </c>
      <c r="E16" s="6"/>
      <c r="F16" s="12" t="s">
        <v>53</v>
      </c>
      <c r="G16" s="50">
        <v>2</v>
      </c>
      <c r="H16" s="50">
        <v>91</v>
      </c>
      <c r="I16" s="50">
        <v>805</v>
      </c>
      <c r="J16" s="51">
        <v>122</v>
      </c>
      <c r="K16" s="12" t="s">
        <v>53</v>
      </c>
      <c r="L16" s="50">
        <v>10</v>
      </c>
      <c r="M16" s="50">
        <v>265</v>
      </c>
      <c r="N16" s="50">
        <v>625</v>
      </c>
      <c r="O16" s="50">
        <v>115</v>
      </c>
    </row>
    <row r="17" spans="1:15" ht="16.5" x14ac:dyDescent="0.3">
      <c r="A17" s="22">
        <v>373</v>
      </c>
      <c r="B17" s="12" t="s">
        <v>54</v>
      </c>
      <c r="C17" s="25">
        <f t="shared" si="0"/>
        <v>89.763779527559052</v>
      </c>
      <c r="D17" s="25">
        <f t="shared" si="1"/>
        <v>74.326465927099832</v>
      </c>
      <c r="E17" s="6"/>
      <c r="F17" s="12" t="s">
        <v>54</v>
      </c>
      <c r="G17" s="50">
        <v>3</v>
      </c>
      <c r="H17" s="50">
        <v>62</v>
      </c>
      <c r="I17" s="50">
        <v>494</v>
      </c>
      <c r="J17" s="51">
        <v>76</v>
      </c>
      <c r="K17" s="12" t="s">
        <v>54</v>
      </c>
      <c r="L17" s="50">
        <v>13</v>
      </c>
      <c r="M17" s="50">
        <v>149</v>
      </c>
      <c r="N17" s="50">
        <v>397</v>
      </c>
      <c r="O17" s="50">
        <v>72</v>
      </c>
    </row>
    <row r="18" spans="1:15" ht="16.5" x14ac:dyDescent="0.3">
      <c r="A18" s="22">
        <v>374</v>
      </c>
      <c r="B18" s="12" t="s">
        <v>55</v>
      </c>
      <c r="C18" s="25">
        <f t="shared" si="0"/>
        <v>92.07848837209302</v>
      </c>
      <c r="D18" s="25">
        <f t="shared" si="1"/>
        <v>77.494537509104163</v>
      </c>
      <c r="E18" s="6"/>
      <c r="F18" s="12" t="s">
        <v>55</v>
      </c>
      <c r="G18" s="50">
        <v>7</v>
      </c>
      <c r="H18" s="50">
        <v>102</v>
      </c>
      <c r="I18" s="50">
        <v>1041</v>
      </c>
      <c r="J18" s="51">
        <v>226</v>
      </c>
      <c r="K18" s="12" t="s">
        <v>55</v>
      </c>
      <c r="L18" s="50">
        <v>18</v>
      </c>
      <c r="M18" s="50">
        <v>291</v>
      </c>
      <c r="N18" s="50">
        <v>876</v>
      </c>
      <c r="O18" s="50">
        <v>188</v>
      </c>
    </row>
    <row r="19" spans="1:15" ht="16.5" x14ac:dyDescent="0.3">
      <c r="A19" s="22">
        <v>375</v>
      </c>
      <c r="B19" s="12" t="s">
        <v>56</v>
      </c>
      <c r="C19" s="25">
        <f t="shared" si="0"/>
        <v>92.617801047120423</v>
      </c>
      <c r="D19" s="25">
        <f t="shared" si="1"/>
        <v>76.391055642225695</v>
      </c>
      <c r="E19" s="6"/>
      <c r="F19" s="12" t="s">
        <v>56</v>
      </c>
      <c r="G19" s="50">
        <v>7</v>
      </c>
      <c r="H19" s="50">
        <v>134</v>
      </c>
      <c r="I19" s="50">
        <v>1460</v>
      </c>
      <c r="J19" s="51">
        <v>309</v>
      </c>
      <c r="K19" s="12" t="s">
        <v>56</v>
      </c>
      <c r="L19" s="50">
        <v>17</v>
      </c>
      <c r="M19" s="50">
        <v>437</v>
      </c>
      <c r="N19" s="50">
        <v>1204</v>
      </c>
      <c r="O19" s="50">
        <v>265</v>
      </c>
    </row>
    <row r="20" spans="1:15" ht="16.5" x14ac:dyDescent="0.3">
      <c r="A20" s="52">
        <v>376</v>
      </c>
      <c r="B20" s="15" t="s">
        <v>57</v>
      </c>
      <c r="C20" s="26">
        <f t="shared" si="0"/>
        <v>96.013513513513516</v>
      </c>
      <c r="D20" s="26">
        <f t="shared" si="1"/>
        <v>80.688723835246464</v>
      </c>
      <c r="E20" s="6"/>
      <c r="F20" s="15" t="s">
        <v>57</v>
      </c>
      <c r="G20" s="53">
        <v>1</v>
      </c>
      <c r="H20" s="53">
        <v>58</v>
      </c>
      <c r="I20" s="53">
        <v>1197</v>
      </c>
      <c r="J20" s="54">
        <v>224</v>
      </c>
      <c r="K20" s="15" t="s">
        <v>57</v>
      </c>
      <c r="L20" s="53">
        <v>11</v>
      </c>
      <c r="M20" s="53">
        <v>275</v>
      </c>
      <c r="N20" s="53">
        <v>963</v>
      </c>
      <c r="O20" s="53">
        <v>232</v>
      </c>
    </row>
    <row r="21" spans="1:15" ht="16.5" x14ac:dyDescent="0.3">
      <c r="A21" s="22">
        <v>411</v>
      </c>
      <c r="B21" s="12" t="s">
        <v>58</v>
      </c>
      <c r="C21" s="25">
        <f t="shared" si="0"/>
        <v>87.192118226600996</v>
      </c>
      <c r="D21" s="25">
        <f t="shared" si="1"/>
        <v>71.270036991368684</v>
      </c>
      <c r="E21" s="6"/>
      <c r="F21" s="12" t="s">
        <v>58</v>
      </c>
      <c r="G21" s="50">
        <v>9</v>
      </c>
      <c r="H21" s="50">
        <v>95</v>
      </c>
      <c r="I21" s="50">
        <v>613</v>
      </c>
      <c r="J21" s="51">
        <v>95</v>
      </c>
      <c r="K21" s="12" t="s">
        <v>58</v>
      </c>
      <c r="L21" s="50">
        <v>20</v>
      </c>
      <c r="M21" s="50">
        <v>213</v>
      </c>
      <c r="N21" s="50">
        <v>489</v>
      </c>
      <c r="O21" s="50">
        <v>89</v>
      </c>
    </row>
    <row r="22" spans="1:15" ht="16.5" x14ac:dyDescent="0.3">
      <c r="A22" s="22">
        <v>412</v>
      </c>
      <c r="B22" s="12" t="s">
        <v>59</v>
      </c>
      <c r="C22" s="25">
        <f t="shared" si="0"/>
        <v>90.404040404040416</v>
      </c>
      <c r="D22" s="25">
        <f t="shared" si="1"/>
        <v>74.45</v>
      </c>
      <c r="E22" s="6"/>
      <c r="F22" s="12" t="s">
        <v>59</v>
      </c>
      <c r="G22" s="50">
        <v>11</v>
      </c>
      <c r="H22" s="50">
        <v>179</v>
      </c>
      <c r="I22" s="50">
        <v>1586</v>
      </c>
      <c r="J22" s="51">
        <v>204</v>
      </c>
      <c r="K22" s="12" t="s">
        <v>59</v>
      </c>
      <c r="L22" s="50">
        <v>24</v>
      </c>
      <c r="M22" s="50">
        <v>487</v>
      </c>
      <c r="N22" s="50">
        <v>1231</v>
      </c>
      <c r="O22" s="50">
        <v>258</v>
      </c>
    </row>
    <row r="23" spans="1:15" ht="16.5" x14ac:dyDescent="0.3">
      <c r="A23" s="52">
        <v>413</v>
      </c>
      <c r="B23" s="15" t="s">
        <v>60</v>
      </c>
      <c r="C23" s="26">
        <f t="shared" si="0"/>
        <v>87.219730941704029</v>
      </c>
      <c r="D23" s="26">
        <f t="shared" si="1"/>
        <v>68.799102132435465</v>
      </c>
      <c r="E23" s="6"/>
      <c r="F23" s="15" t="s">
        <v>60</v>
      </c>
      <c r="G23" s="53">
        <v>6</v>
      </c>
      <c r="H23" s="53">
        <v>108</v>
      </c>
      <c r="I23" s="53">
        <v>686</v>
      </c>
      <c r="J23" s="54">
        <v>92</v>
      </c>
      <c r="K23" s="15" t="s">
        <v>60</v>
      </c>
      <c r="L23" s="53">
        <v>17</v>
      </c>
      <c r="M23" s="53">
        <v>261</v>
      </c>
      <c r="N23" s="53">
        <v>518</v>
      </c>
      <c r="O23" s="53">
        <v>95</v>
      </c>
    </row>
    <row r="24" spans="1:15" ht="16.5" x14ac:dyDescent="0.3">
      <c r="A24" s="22">
        <v>451</v>
      </c>
      <c r="B24" s="12" t="s">
        <v>61</v>
      </c>
      <c r="C24" s="25">
        <f t="shared" si="0"/>
        <v>93.554884189325264</v>
      </c>
      <c r="D24" s="25">
        <f t="shared" si="1"/>
        <v>77.688036345280167</v>
      </c>
      <c r="E24" s="6"/>
      <c r="F24" s="12" t="s">
        <v>61</v>
      </c>
      <c r="G24" s="50">
        <v>2</v>
      </c>
      <c r="H24" s="50">
        <v>126</v>
      </c>
      <c r="I24" s="50">
        <v>1613</v>
      </c>
      <c r="J24" s="51">
        <v>245</v>
      </c>
      <c r="K24" s="12" t="s">
        <v>61</v>
      </c>
      <c r="L24" s="50">
        <v>16</v>
      </c>
      <c r="M24" s="50">
        <v>426</v>
      </c>
      <c r="N24" s="50">
        <v>1262</v>
      </c>
      <c r="O24" s="50">
        <v>277</v>
      </c>
    </row>
    <row r="25" spans="1:15" ht="16.5" x14ac:dyDescent="0.3">
      <c r="A25" s="22">
        <v>452</v>
      </c>
      <c r="B25" s="12" t="s">
        <v>62</v>
      </c>
      <c r="C25" s="25">
        <f t="shared" si="0"/>
        <v>92.487684729064028</v>
      </c>
      <c r="D25" s="25">
        <f t="shared" si="1"/>
        <v>74.203431372549019</v>
      </c>
      <c r="E25" s="6"/>
      <c r="F25" s="12" t="s">
        <v>62</v>
      </c>
      <c r="G25" s="50">
        <v>6</v>
      </c>
      <c r="H25" s="50">
        <v>116</v>
      </c>
      <c r="I25" s="50">
        <v>1266</v>
      </c>
      <c r="J25" s="51">
        <v>236</v>
      </c>
      <c r="K25" s="12" t="s">
        <v>62</v>
      </c>
      <c r="L25" s="50">
        <v>17</v>
      </c>
      <c r="M25" s="50">
        <v>404</v>
      </c>
      <c r="N25" s="50">
        <v>1018</v>
      </c>
      <c r="O25" s="50">
        <v>193</v>
      </c>
    </row>
    <row r="26" spans="1:15" ht="16.5" x14ac:dyDescent="0.3">
      <c r="A26" s="22">
        <v>453</v>
      </c>
      <c r="B26" s="12" t="s">
        <v>63</v>
      </c>
      <c r="C26" s="25">
        <f t="shared" si="0"/>
        <v>91.653625456442356</v>
      </c>
      <c r="D26" s="25">
        <f t="shared" si="1"/>
        <v>74.174960712414872</v>
      </c>
      <c r="E26" s="6"/>
      <c r="F26" s="12" t="s">
        <v>63</v>
      </c>
      <c r="G26" s="50">
        <v>7</v>
      </c>
      <c r="H26" s="50">
        <v>153</v>
      </c>
      <c r="I26" s="50">
        <v>1500</v>
      </c>
      <c r="J26" s="51">
        <v>257</v>
      </c>
      <c r="K26" s="12" t="s">
        <v>63</v>
      </c>
      <c r="L26" s="50">
        <v>29</v>
      </c>
      <c r="M26" s="50">
        <v>464</v>
      </c>
      <c r="N26" s="50">
        <v>1188</v>
      </c>
      <c r="O26" s="50">
        <v>228</v>
      </c>
    </row>
    <row r="27" spans="1:15" ht="16.5" x14ac:dyDescent="0.3">
      <c r="A27" s="22">
        <v>454</v>
      </c>
      <c r="B27" s="12" t="s">
        <v>64</v>
      </c>
      <c r="C27" s="25">
        <f t="shared" si="0"/>
        <v>89.449541284403665</v>
      </c>
      <c r="D27" s="25">
        <f t="shared" si="1"/>
        <v>69.40850277264326</v>
      </c>
      <c r="E27" s="6"/>
      <c r="F27" s="12" t="s">
        <v>64</v>
      </c>
      <c r="G27" s="50">
        <v>4</v>
      </c>
      <c r="H27" s="50">
        <v>111</v>
      </c>
      <c r="I27" s="50">
        <v>892</v>
      </c>
      <c r="J27" s="51">
        <v>83</v>
      </c>
      <c r="K27" s="12" t="s">
        <v>64</v>
      </c>
      <c r="L27" s="50">
        <v>15</v>
      </c>
      <c r="M27" s="50">
        <v>316</v>
      </c>
      <c r="N27" s="50">
        <v>665</v>
      </c>
      <c r="O27" s="50">
        <v>86</v>
      </c>
    </row>
    <row r="28" spans="1:15" ht="16.5" x14ac:dyDescent="0.3">
      <c r="A28" s="22">
        <v>455</v>
      </c>
      <c r="B28" s="12" t="s">
        <v>65</v>
      </c>
      <c r="C28" s="25">
        <f t="shared" si="0"/>
        <v>89.259259259259267</v>
      </c>
      <c r="D28" s="25">
        <f t="shared" si="1"/>
        <v>67.407407407407405</v>
      </c>
      <c r="E28" s="6"/>
      <c r="F28" s="12" t="s">
        <v>65</v>
      </c>
      <c r="G28" s="50">
        <v>4</v>
      </c>
      <c r="H28" s="50">
        <v>141</v>
      </c>
      <c r="I28" s="50">
        <v>1094</v>
      </c>
      <c r="J28" s="51">
        <v>111</v>
      </c>
      <c r="K28" s="12" t="s">
        <v>65</v>
      </c>
      <c r="L28" s="50">
        <v>22</v>
      </c>
      <c r="M28" s="50">
        <v>418</v>
      </c>
      <c r="N28" s="50">
        <v>794</v>
      </c>
      <c r="O28" s="50">
        <v>116</v>
      </c>
    </row>
    <row r="29" spans="1:15" ht="16.5" x14ac:dyDescent="0.3">
      <c r="A29" s="52">
        <v>456</v>
      </c>
      <c r="B29" s="15" t="s">
        <v>66</v>
      </c>
      <c r="C29" s="26">
        <f t="shared" si="0"/>
        <v>87.182203389830505</v>
      </c>
      <c r="D29" s="26">
        <f t="shared" si="1"/>
        <v>66.877637130801688</v>
      </c>
      <c r="E29" s="6"/>
      <c r="F29" s="15" t="s">
        <v>66</v>
      </c>
      <c r="G29" s="53">
        <v>6</v>
      </c>
      <c r="H29" s="53">
        <v>115</v>
      </c>
      <c r="I29" s="53">
        <v>761</v>
      </c>
      <c r="J29" s="54">
        <v>62</v>
      </c>
      <c r="K29" s="15" t="s">
        <v>66</v>
      </c>
      <c r="L29" s="53">
        <v>18</v>
      </c>
      <c r="M29" s="53">
        <v>296</v>
      </c>
      <c r="N29" s="53">
        <v>581</v>
      </c>
      <c r="O29" s="53">
        <v>53</v>
      </c>
    </row>
    <row r="52" spans="1:1" ht="16.5" x14ac:dyDescent="0.3">
      <c r="A52" s="62" t="s">
        <v>118</v>
      </c>
    </row>
    <row r="53" spans="1:1" ht="16.5" x14ac:dyDescent="0.25">
      <c r="A53" s="45" t="s">
        <v>67</v>
      </c>
    </row>
    <row r="54" spans="1:1" ht="16.5" x14ac:dyDescent="0.25">
      <c r="A54" s="44" t="s">
        <v>119</v>
      </c>
    </row>
    <row r="55" spans="1:1" ht="16.5" x14ac:dyDescent="0.3">
      <c r="A55" s="6" t="s">
        <v>141</v>
      </c>
    </row>
  </sheetData>
  <mergeCells count="4">
    <mergeCell ref="F3:F4"/>
    <mergeCell ref="G3:J3"/>
    <mergeCell ref="K3:K4"/>
    <mergeCell ref="L3:O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opLeftCell="A41" zoomScaleNormal="100" workbookViewId="0">
      <selection activeCell="K75" sqref="K75"/>
    </sheetView>
  </sheetViews>
  <sheetFormatPr baseColWidth="10" defaultColWidth="8.85546875" defaultRowHeight="16.5" x14ac:dyDescent="0.3"/>
  <cols>
    <col min="1" max="1" width="15" style="6" bestFit="1" customWidth="1"/>
    <col min="2" max="2" width="9" style="6" bestFit="1" customWidth="1"/>
    <col min="3" max="3" width="22.28515625" style="6" bestFit="1" customWidth="1"/>
    <col min="4" max="4" width="40" style="6" customWidth="1"/>
    <col min="5" max="5" width="13.5703125" style="6" customWidth="1"/>
    <col min="6" max="7" width="11.85546875" style="6" customWidth="1"/>
    <col min="8" max="8" width="11.140625" style="6" customWidth="1"/>
    <col min="9" max="9" width="11.42578125" style="6" bestFit="1" customWidth="1"/>
    <col min="10" max="10" width="9.7109375" style="6" bestFit="1" customWidth="1"/>
    <col min="11" max="11" width="15" style="6" bestFit="1" customWidth="1"/>
    <col min="12" max="12" width="9" style="6" bestFit="1" customWidth="1"/>
    <col min="13" max="13" width="22.28515625" style="6" bestFit="1" customWidth="1"/>
    <col min="14" max="14" width="40.28515625" style="6" customWidth="1"/>
    <col min="15" max="15" width="13.5703125" style="6" customWidth="1"/>
    <col min="16" max="17" width="11.85546875" style="6" customWidth="1"/>
    <col min="18" max="18" width="11.140625" style="6" customWidth="1"/>
    <col min="19" max="19" width="11.42578125" style="6" bestFit="1" customWidth="1"/>
    <col min="20" max="16384" width="8.85546875" style="6"/>
  </cols>
  <sheetData>
    <row r="1" spans="1:18" ht="15" customHeight="1" x14ac:dyDescent="0.3">
      <c r="A1" s="133" t="s">
        <v>106</v>
      </c>
      <c r="B1" s="134"/>
      <c r="C1" s="134"/>
      <c r="D1" s="134"/>
      <c r="E1" s="134"/>
      <c r="F1" s="4"/>
      <c r="G1" s="5"/>
      <c r="H1" s="4"/>
      <c r="K1" s="133" t="s">
        <v>107</v>
      </c>
      <c r="L1" s="134"/>
      <c r="M1" s="134"/>
      <c r="N1" s="134"/>
      <c r="O1" s="134"/>
      <c r="P1" s="4"/>
      <c r="Q1" s="5"/>
      <c r="R1" s="4"/>
    </row>
    <row r="2" spans="1:18" ht="15" customHeight="1" x14ac:dyDescent="0.3"/>
    <row r="3" spans="1:18" ht="30" customHeight="1" x14ac:dyDescent="0.3">
      <c r="A3" s="7" t="s">
        <v>0</v>
      </c>
      <c r="B3" s="7" t="s">
        <v>1</v>
      </c>
      <c r="C3" s="7" t="s">
        <v>2</v>
      </c>
      <c r="D3" s="7"/>
      <c r="E3" s="8" t="s">
        <v>108</v>
      </c>
      <c r="F3" s="8" t="s">
        <v>109</v>
      </c>
      <c r="G3" s="8" t="s">
        <v>110</v>
      </c>
      <c r="H3" s="104" t="s">
        <v>24</v>
      </c>
      <c r="J3" s="65"/>
      <c r="K3" s="65"/>
      <c r="L3" s="65"/>
      <c r="M3" s="65"/>
      <c r="N3" s="66"/>
      <c r="O3" s="66"/>
      <c r="P3" s="66"/>
      <c r="Q3" s="66"/>
      <c r="R3" s="66"/>
    </row>
    <row r="4" spans="1:18" ht="14.25" customHeight="1" x14ac:dyDescent="0.3">
      <c r="A4" s="143" t="s">
        <v>7</v>
      </c>
      <c r="B4" s="143" t="s">
        <v>8</v>
      </c>
      <c r="C4" s="146" t="s">
        <v>133</v>
      </c>
      <c r="D4" s="106" t="s">
        <v>134</v>
      </c>
      <c r="E4" s="14">
        <v>1086</v>
      </c>
      <c r="F4" s="14">
        <v>1545</v>
      </c>
      <c r="G4" s="14">
        <v>2488</v>
      </c>
      <c r="H4" s="14">
        <f>SUM(E4:G4)</f>
        <v>5119</v>
      </c>
      <c r="J4" s="65"/>
      <c r="K4" s="65"/>
      <c r="L4" s="65"/>
      <c r="M4" s="65"/>
      <c r="N4" s="66"/>
      <c r="O4" s="66"/>
      <c r="P4" s="66"/>
      <c r="Q4" s="66"/>
      <c r="R4" s="66"/>
    </row>
    <row r="5" spans="1:18" ht="14.25" customHeight="1" x14ac:dyDescent="0.3">
      <c r="A5" s="144"/>
      <c r="B5" s="144"/>
      <c r="C5" s="147"/>
      <c r="D5" s="107" t="s">
        <v>135</v>
      </c>
      <c r="E5" s="10">
        <v>900</v>
      </c>
      <c r="F5" s="10">
        <v>1500</v>
      </c>
      <c r="G5" s="10">
        <v>2719</v>
      </c>
      <c r="H5" s="10">
        <f t="shared" ref="H5:H8" si="0">SUM(E5:G5)</f>
        <v>5119</v>
      </c>
      <c r="J5" s="65"/>
      <c r="K5" s="65"/>
      <c r="L5" s="65"/>
      <c r="M5" s="65"/>
      <c r="N5" s="66"/>
      <c r="O5" s="66"/>
      <c r="P5" s="66"/>
      <c r="Q5" s="66"/>
      <c r="R5" s="66"/>
    </row>
    <row r="6" spans="1:18" ht="14.25" customHeight="1" x14ac:dyDescent="0.3">
      <c r="A6" s="144"/>
      <c r="B6" s="144"/>
      <c r="C6" s="147"/>
      <c r="D6" s="107" t="s">
        <v>136</v>
      </c>
      <c r="E6" s="10">
        <v>940</v>
      </c>
      <c r="F6" s="10">
        <v>1550</v>
      </c>
      <c r="G6" s="10">
        <v>3416</v>
      </c>
      <c r="H6" s="10">
        <f t="shared" si="0"/>
        <v>5906</v>
      </c>
      <c r="J6" s="65"/>
      <c r="K6" s="65"/>
      <c r="L6" s="65"/>
      <c r="M6" s="65"/>
      <c r="N6" s="66"/>
      <c r="O6" s="66"/>
      <c r="P6" s="66"/>
      <c r="Q6" s="66"/>
      <c r="R6" s="66"/>
    </row>
    <row r="7" spans="1:18" ht="14.25" customHeight="1" x14ac:dyDescent="0.3">
      <c r="A7" s="144"/>
      <c r="B7" s="144"/>
      <c r="C7" s="147"/>
      <c r="D7" s="107" t="s">
        <v>137</v>
      </c>
      <c r="E7" s="10">
        <v>910</v>
      </c>
      <c r="F7" s="10">
        <v>1680</v>
      </c>
      <c r="G7" s="10">
        <v>4185</v>
      </c>
      <c r="H7" s="10">
        <f t="shared" si="0"/>
        <v>6775</v>
      </c>
      <c r="J7" s="65"/>
      <c r="K7" s="65"/>
      <c r="L7" s="65"/>
      <c r="M7" s="65"/>
      <c r="N7" s="66"/>
      <c r="O7" s="66"/>
      <c r="P7" s="66"/>
      <c r="Q7" s="66"/>
      <c r="R7" s="66"/>
    </row>
    <row r="8" spans="1:18" ht="14.25" customHeight="1" x14ac:dyDescent="0.3">
      <c r="A8" s="144"/>
      <c r="B8" s="144"/>
      <c r="C8" s="148"/>
      <c r="D8" s="109" t="s">
        <v>138</v>
      </c>
      <c r="E8" s="16">
        <v>626</v>
      </c>
      <c r="F8" s="16">
        <v>1470</v>
      </c>
      <c r="G8" s="16">
        <v>5200</v>
      </c>
      <c r="H8" s="16">
        <f t="shared" si="0"/>
        <v>7296</v>
      </c>
      <c r="J8" s="65"/>
      <c r="K8" s="65"/>
      <c r="L8" s="65"/>
      <c r="M8" s="65"/>
      <c r="N8" s="66"/>
      <c r="O8" s="66"/>
      <c r="P8" s="66"/>
      <c r="Q8" s="66"/>
      <c r="R8" s="66"/>
    </row>
    <row r="9" spans="1:18" ht="14.25" customHeight="1" x14ac:dyDescent="0.3">
      <c r="A9" s="144"/>
      <c r="B9" s="144"/>
      <c r="C9" s="105"/>
      <c r="D9" s="107"/>
      <c r="E9" s="108"/>
      <c r="F9" s="108"/>
      <c r="G9" s="108"/>
      <c r="H9" s="108"/>
      <c r="J9" s="65"/>
      <c r="K9" s="65"/>
      <c r="L9" s="65"/>
      <c r="M9" s="65"/>
      <c r="N9" s="66"/>
      <c r="O9" s="66"/>
      <c r="P9" s="66"/>
      <c r="Q9" s="66"/>
      <c r="R9" s="66"/>
    </row>
    <row r="10" spans="1:18" ht="15" customHeight="1" x14ac:dyDescent="0.3">
      <c r="A10" s="144"/>
      <c r="B10" s="144"/>
      <c r="C10" s="130" t="s">
        <v>9</v>
      </c>
      <c r="D10" s="9" t="s">
        <v>25</v>
      </c>
      <c r="E10" s="11">
        <v>3572</v>
      </c>
      <c r="F10" s="11">
        <v>6892</v>
      </c>
      <c r="G10" s="11">
        <v>17595</v>
      </c>
      <c r="H10" s="11">
        <f t="shared" ref="H10:H19" si="1">SUM(E10:G10)</f>
        <v>28059</v>
      </c>
      <c r="J10" s="69"/>
      <c r="K10" s="69"/>
      <c r="L10" s="70"/>
      <c r="M10" s="19"/>
      <c r="N10" s="67"/>
      <c r="O10" s="67"/>
      <c r="P10" s="67"/>
      <c r="Q10" s="67"/>
      <c r="R10" s="68"/>
    </row>
    <row r="11" spans="1:18" ht="15" customHeight="1" x14ac:dyDescent="0.3">
      <c r="A11" s="144"/>
      <c r="B11" s="144"/>
      <c r="C11" s="131"/>
      <c r="D11" s="15" t="s">
        <v>10</v>
      </c>
      <c r="E11" s="110">
        <v>963</v>
      </c>
      <c r="F11" s="110">
        <v>958</v>
      </c>
      <c r="G11" s="110">
        <v>631</v>
      </c>
      <c r="H11" s="110">
        <f t="shared" si="1"/>
        <v>2552</v>
      </c>
      <c r="J11" s="70"/>
      <c r="K11" s="70"/>
      <c r="L11" s="70"/>
      <c r="M11" s="19"/>
      <c r="N11" s="67"/>
      <c r="O11" s="67"/>
      <c r="P11" s="67"/>
      <c r="Q11" s="67"/>
      <c r="R11" s="68"/>
    </row>
    <row r="12" spans="1:18" ht="15" customHeight="1" x14ac:dyDescent="0.3">
      <c r="A12" s="144"/>
      <c r="B12" s="144"/>
      <c r="C12" s="101"/>
      <c r="D12" s="12"/>
      <c r="E12" s="13"/>
      <c r="F12" s="13"/>
      <c r="G12" s="13"/>
      <c r="H12" s="13"/>
      <c r="J12" s="70"/>
      <c r="K12" s="70"/>
      <c r="L12" s="70"/>
      <c r="M12" s="19"/>
      <c r="N12" s="67"/>
      <c r="O12" s="67"/>
      <c r="P12" s="67"/>
      <c r="Q12" s="67"/>
      <c r="R12" s="68"/>
    </row>
    <row r="13" spans="1:18" ht="15" customHeight="1" x14ac:dyDescent="0.3">
      <c r="A13" s="144"/>
      <c r="B13" s="144"/>
      <c r="C13" s="130" t="s">
        <v>11</v>
      </c>
      <c r="D13" s="9" t="s">
        <v>12</v>
      </c>
      <c r="E13" s="14">
        <v>394</v>
      </c>
      <c r="F13" s="14">
        <v>873</v>
      </c>
      <c r="G13" s="14">
        <v>2851</v>
      </c>
      <c r="H13" s="14">
        <f t="shared" si="1"/>
        <v>4118</v>
      </c>
      <c r="J13" s="70"/>
      <c r="K13" s="70"/>
      <c r="L13" s="70"/>
      <c r="M13" s="19"/>
      <c r="N13" s="67"/>
      <c r="O13" s="67"/>
      <c r="P13" s="67"/>
      <c r="Q13" s="67"/>
      <c r="R13" s="67"/>
    </row>
    <row r="14" spans="1:18" ht="15" customHeight="1" x14ac:dyDescent="0.3">
      <c r="A14" s="144"/>
      <c r="B14" s="144"/>
      <c r="C14" s="128"/>
      <c r="D14" s="12" t="s">
        <v>13</v>
      </c>
      <c r="E14" s="10">
        <v>3455</v>
      </c>
      <c r="F14" s="10">
        <v>6015</v>
      </c>
      <c r="G14" s="10">
        <v>13947</v>
      </c>
      <c r="H14" s="10">
        <f t="shared" si="1"/>
        <v>23417</v>
      </c>
      <c r="J14" s="70"/>
      <c r="K14" s="70"/>
      <c r="L14" s="70"/>
      <c r="M14" s="19"/>
      <c r="N14" s="67"/>
      <c r="O14" s="67"/>
      <c r="P14" s="67"/>
      <c r="Q14" s="67"/>
      <c r="R14" s="67"/>
    </row>
    <row r="15" spans="1:18" ht="15" customHeight="1" x14ac:dyDescent="0.3">
      <c r="A15" s="144"/>
      <c r="B15" s="144"/>
      <c r="C15" s="128"/>
      <c r="D15" s="12" t="s">
        <v>14</v>
      </c>
      <c r="E15" s="10">
        <v>416</v>
      </c>
      <c r="F15" s="10">
        <v>646</v>
      </c>
      <c r="G15" s="10">
        <v>964</v>
      </c>
      <c r="H15" s="10">
        <f t="shared" si="1"/>
        <v>2026</v>
      </c>
      <c r="J15" s="70"/>
      <c r="K15" s="70"/>
      <c r="L15" s="70"/>
      <c r="M15" s="19"/>
      <c r="N15" s="67"/>
      <c r="O15" s="67"/>
      <c r="P15" s="67"/>
      <c r="Q15" s="67"/>
      <c r="R15" s="67"/>
    </row>
    <row r="16" spans="1:18" ht="15" customHeight="1" x14ac:dyDescent="0.3">
      <c r="A16" s="144"/>
      <c r="B16" s="144"/>
      <c r="C16" s="131"/>
      <c r="D16" s="15" t="s">
        <v>15</v>
      </c>
      <c r="E16" s="16">
        <v>270</v>
      </c>
      <c r="F16" s="16">
        <v>318</v>
      </c>
      <c r="G16" s="16">
        <v>465</v>
      </c>
      <c r="H16" s="16">
        <f t="shared" si="1"/>
        <v>1053</v>
      </c>
      <c r="J16" s="70"/>
      <c r="K16" s="70"/>
      <c r="L16" s="70"/>
      <c r="M16" s="19"/>
      <c r="N16" s="67"/>
      <c r="O16" s="67"/>
      <c r="P16" s="67"/>
      <c r="Q16" s="67"/>
      <c r="R16" s="67"/>
    </row>
    <row r="17" spans="1:18" ht="15" customHeight="1" x14ac:dyDescent="0.3">
      <c r="A17" s="144"/>
      <c r="B17" s="144"/>
      <c r="C17" s="111"/>
      <c r="D17" s="63"/>
      <c r="E17" s="112"/>
      <c r="F17" s="112"/>
      <c r="G17" s="112"/>
      <c r="H17" s="112"/>
      <c r="J17" s="70"/>
      <c r="K17" s="70"/>
      <c r="L17" s="70"/>
      <c r="M17" s="19"/>
      <c r="N17" s="67"/>
      <c r="O17" s="67"/>
      <c r="P17" s="67"/>
      <c r="Q17" s="67"/>
      <c r="R17" s="67"/>
    </row>
    <row r="18" spans="1:18" ht="15" customHeight="1" x14ac:dyDescent="0.3">
      <c r="A18" s="144"/>
      <c r="B18" s="144"/>
      <c r="C18" s="128" t="s">
        <v>16</v>
      </c>
      <c r="D18" s="12" t="s">
        <v>17</v>
      </c>
      <c r="E18" s="10">
        <v>1577</v>
      </c>
      <c r="F18" s="10">
        <v>3492</v>
      </c>
      <c r="G18" s="10">
        <v>10019</v>
      </c>
      <c r="H18" s="10">
        <f t="shared" si="1"/>
        <v>15088</v>
      </c>
      <c r="J18" s="70"/>
      <c r="K18" s="70"/>
      <c r="L18" s="70"/>
      <c r="M18" s="19"/>
      <c r="N18" s="67"/>
      <c r="O18" s="67"/>
      <c r="P18" s="67"/>
      <c r="Q18" s="67"/>
      <c r="R18" s="67"/>
    </row>
    <row r="19" spans="1:18" ht="15" customHeight="1" x14ac:dyDescent="0.3">
      <c r="A19" s="145"/>
      <c r="B19" s="145"/>
      <c r="C19" s="128"/>
      <c r="D19" s="12" t="s">
        <v>18</v>
      </c>
      <c r="E19" s="10">
        <v>2958</v>
      </c>
      <c r="F19" s="10">
        <v>4358</v>
      </c>
      <c r="G19" s="10">
        <v>8207</v>
      </c>
      <c r="H19" s="10">
        <f t="shared" si="1"/>
        <v>15523</v>
      </c>
      <c r="J19" s="70"/>
      <c r="K19" s="70"/>
      <c r="L19" s="70"/>
      <c r="M19" s="19"/>
      <c r="N19" s="67"/>
      <c r="O19" s="67"/>
      <c r="P19" s="67"/>
      <c r="Q19" s="67"/>
      <c r="R19" s="67"/>
    </row>
    <row r="20" spans="1:18" ht="15" customHeight="1" x14ac:dyDescent="0.3">
      <c r="A20" s="17"/>
      <c r="B20" s="18"/>
      <c r="C20" s="1"/>
      <c r="D20" s="2"/>
      <c r="E20" s="2"/>
      <c r="F20" s="2"/>
      <c r="G20" s="2"/>
      <c r="H20" s="3"/>
      <c r="I20" s="19"/>
      <c r="J20" s="69"/>
      <c r="K20" s="69"/>
      <c r="L20" s="70"/>
      <c r="M20" s="19"/>
      <c r="N20" s="19"/>
      <c r="O20" s="19"/>
      <c r="P20" s="19"/>
      <c r="Q20" s="19"/>
      <c r="R20" s="71"/>
    </row>
    <row r="21" spans="1:18" ht="15" customHeight="1" x14ac:dyDescent="0.3">
      <c r="A21" s="15"/>
      <c r="B21" s="15"/>
      <c r="C21" s="20" t="s">
        <v>19</v>
      </c>
      <c r="D21" s="20" t="s">
        <v>19</v>
      </c>
      <c r="E21" s="21">
        <v>4535</v>
      </c>
      <c r="F21" s="21">
        <v>7852</v>
      </c>
      <c r="G21" s="21">
        <v>18227</v>
      </c>
      <c r="H21" s="21">
        <f>SUM(E21:G21)</f>
        <v>30614</v>
      </c>
      <c r="I21" s="22"/>
      <c r="J21" s="19"/>
      <c r="K21" s="19"/>
      <c r="L21" s="72"/>
      <c r="M21" s="72"/>
      <c r="N21" s="73"/>
      <c r="O21" s="73"/>
      <c r="P21" s="73"/>
      <c r="Q21" s="73"/>
      <c r="R21" s="73"/>
    </row>
    <row r="22" spans="1:18" ht="15" customHeight="1" x14ac:dyDescent="0.3"/>
    <row r="23" spans="1:18" s="23" customFormat="1" ht="15" customHeight="1" x14ac:dyDescent="0.3">
      <c r="Q23" s="24"/>
    </row>
    <row r="24" spans="1:18" ht="30" customHeight="1" x14ac:dyDescent="0.3">
      <c r="A24" s="7" t="s">
        <v>0</v>
      </c>
      <c r="B24" s="7" t="s">
        <v>1</v>
      </c>
      <c r="C24" s="7" t="s">
        <v>2</v>
      </c>
      <c r="D24" s="103"/>
      <c r="E24" s="104" t="s">
        <v>108</v>
      </c>
      <c r="F24" s="104" t="s">
        <v>109</v>
      </c>
      <c r="G24" s="104" t="s">
        <v>110</v>
      </c>
      <c r="H24" s="104" t="s">
        <v>24</v>
      </c>
      <c r="I24" s="66"/>
      <c r="K24" s="7" t="s">
        <v>0</v>
      </c>
      <c r="L24" s="7" t="s">
        <v>1</v>
      </c>
      <c r="M24" s="7" t="s">
        <v>2</v>
      </c>
      <c r="N24" s="7"/>
      <c r="O24" s="8" t="s">
        <v>3</v>
      </c>
      <c r="P24" s="8" t="s">
        <v>4</v>
      </c>
      <c r="Q24" s="8" t="s">
        <v>5</v>
      </c>
      <c r="R24" s="8" t="s">
        <v>24</v>
      </c>
    </row>
    <row r="25" spans="1:18" ht="14.25" customHeight="1" x14ac:dyDescent="0.3">
      <c r="A25" s="143" t="s">
        <v>7</v>
      </c>
      <c r="B25" s="143" t="s">
        <v>8</v>
      </c>
      <c r="C25" s="146" t="s">
        <v>133</v>
      </c>
      <c r="D25" s="113" t="s">
        <v>134</v>
      </c>
      <c r="E25" s="119">
        <f>E4/H4*100</f>
        <v>21.215081070521585</v>
      </c>
      <c r="F25" s="119">
        <f>F4/H4*100</f>
        <v>30.181676108614962</v>
      </c>
      <c r="G25" s="119">
        <f>G4/H4*100</f>
        <v>48.60324282086345</v>
      </c>
      <c r="H25" s="116">
        <f t="shared" ref="H25:H29" si="2">SUM(E25:G25)</f>
        <v>100</v>
      </c>
      <c r="I25" s="66"/>
      <c r="K25" s="143" t="s">
        <v>7</v>
      </c>
      <c r="L25" s="143" t="s">
        <v>8</v>
      </c>
      <c r="M25" s="146" t="s">
        <v>133</v>
      </c>
      <c r="N25" s="113" t="s">
        <v>134</v>
      </c>
      <c r="O25" s="119">
        <v>26.9</v>
      </c>
      <c r="P25" s="119">
        <v>29.9</v>
      </c>
      <c r="Q25" s="119">
        <v>43.1</v>
      </c>
      <c r="R25" s="116">
        <f>SUM(O25:Q25)</f>
        <v>99.9</v>
      </c>
    </row>
    <row r="26" spans="1:18" ht="14.25" customHeight="1" x14ac:dyDescent="0.3">
      <c r="A26" s="144"/>
      <c r="B26" s="144"/>
      <c r="C26" s="147"/>
      <c r="D26" s="114" t="s">
        <v>135</v>
      </c>
      <c r="E26" s="120">
        <f t="shared" ref="E26:E29" si="3">E5/H5*100</f>
        <v>17.581558898222312</v>
      </c>
      <c r="F26" s="120">
        <f t="shared" ref="F26:F29" si="4">F5/H5*100</f>
        <v>29.302598163703848</v>
      </c>
      <c r="G26" s="120">
        <f t="shared" ref="G26:G29" si="5">G5/H5*100</f>
        <v>53.11584293807384</v>
      </c>
      <c r="H26" s="117">
        <f t="shared" si="2"/>
        <v>100</v>
      </c>
      <c r="I26" s="66"/>
      <c r="K26" s="144"/>
      <c r="L26" s="144"/>
      <c r="M26" s="147"/>
      <c r="N26" s="114" t="s">
        <v>135</v>
      </c>
      <c r="O26" s="120">
        <v>18.399999999999999</v>
      </c>
      <c r="P26" s="120">
        <v>27.7</v>
      </c>
      <c r="Q26" s="120">
        <v>53.9</v>
      </c>
      <c r="R26" s="117">
        <f t="shared" ref="R26:R29" si="6">SUM(O26:Q26)</f>
        <v>100</v>
      </c>
    </row>
    <row r="27" spans="1:18" ht="14.25" customHeight="1" x14ac:dyDescent="0.3">
      <c r="A27" s="144"/>
      <c r="B27" s="144"/>
      <c r="C27" s="147"/>
      <c r="D27" s="114" t="s">
        <v>136</v>
      </c>
      <c r="E27" s="120">
        <f t="shared" si="3"/>
        <v>15.916017609210972</v>
      </c>
      <c r="F27" s="120">
        <f t="shared" si="4"/>
        <v>26.244497121571282</v>
      </c>
      <c r="G27" s="120">
        <f t="shared" si="5"/>
        <v>57.839485269217747</v>
      </c>
      <c r="H27" s="117">
        <f t="shared" si="2"/>
        <v>100</v>
      </c>
      <c r="I27" s="66"/>
      <c r="K27" s="144"/>
      <c r="L27" s="144"/>
      <c r="M27" s="147"/>
      <c r="N27" s="114" t="s">
        <v>136</v>
      </c>
      <c r="O27" s="120">
        <v>15</v>
      </c>
      <c r="P27" s="120">
        <v>25.3</v>
      </c>
      <c r="Q27" s="120">
        <v>59.7</v>
      </c>
      <c r="R27" s="117">
        <f t="shared" si="6"/>
        <v>100</v>
      </c>
    </row>
    <row r="28" spans="1:18" ht="14.25" customHeight="1" x14ac:dyDescent="0.3">
      <c r="A28" s="144"/>
      <c r="B28" s="144"/>
      <c r="C28" s="147"/>
      <c r="D28" s="114" t="s">
        <v>137</v>
      </c>
      <c r="E28" s="120">
        <f t="shared" si="3"/>
        <v>13.431734317343174</v>
      </c>
      <c r="F28" s="120">
        <f t="shared" si="4"/>
        <v>24.797047970479706</v>
      </c>
      <c r="G28" s="120">
        <f t="shared" si="5"/>
        <v>61.771217712177119</v>
      </c>
      <c r="H28" s="117">
        <f t="shared" si="2"/>
        <v>100</v>
      </c>
      <c r="I28" s="66"/>
      <c r="K28" s="144"/>
      <c r="L28" s="144"/>
      <c r="M28" s="147"/>
      <c r="N28" s="114" t="s">
        <v>137</v>
      </c>
      <c r="O28" s="120">
        <v>12.6</v>
      </c>
      <c r="P28" s="120">
        <v>22.9</v>
      </c>
      <c r="Q28" s="120">
        <v>64.599999999999994</v>
      </c>
      <c r="R28" s="117">
        <f t="shared" si="6"/>
        <v>100.1</v>
      </c>
    </row>
    <row r="29" spans="1:18" ht="14.25" customHeight="1" x14ac:dyDescent="0.3">
      <c r="A29" s="144"/>
      <c r="B29" s="144"/>
      <c r="C29" s="148"/>
      <c r="D29" s="115" t="s">
        <v>138</v>
      </c>
      <c r="E29" s="121">
        <f t="shared" si="3"/>
        <v>8.5800438596491233</v>
      </c>
      <c r="F29" s="121">
        <f t="shared" si="4"/>
        <v>20.148026315789476</v>
      </c>
      <c r="G29" s="121">
        <f t="shared" si="5"/>
        <v>71.271929824561411</v>
      </c>
      <c r="H29" s="118">
        <f t="shared" si="2"/>
        <v>100.00000000000001</v>
      </c>
      <c r="I29" s="66"/>
      <c r="K29" s="144"/>
      <c r="L29" s="144"/>
      <c r="M29" s="148"/>
      <c r="N29" s="115" t="s">
        <v>138</v>
      </c>
      <c r="O29" s="121">
        <v>8</v>
      </c>
      <c r="P29" s="121">
        <v>17</v>
      </c>
      <c r="Q29" s="121">
        <v>74.900000000000006</v>
      </c>
      <c r="R29" s="118">
        <f t="shared" si="6"/>
        <v>99.9</v>
      </c>
    </row>
    <row r="30" spans="1:18" ht="14.25" customHeight="1" x14ac:dyDescent="0.3">
      <c r="A30" s="144"/>
      <c r="B30" s="144"/>
      <c r="C30" s="105"/>
      <c r="D30" s="107"/>
      <c r="E30" s="122"/>
      <c r="F30" s="122"/>
      <c r="G30" s="122"/>
      <c r="H30" s="108"/>
      <c r="I30" s="66"/>
      <c r="K30" s="144"/>
      <c r="L30" s="144"/>
      <c r="M30" s="105"/>
      <c r="N30" s="107"/>
      <c r="O30" s="122"/>
      <c r="P30" s="122"/>
      <c r="Q30" s="122"/>
      <c r="R30" s="108"/>
    </row>
    <row r="31" spans="1:18" ht="14.25" customHeight="1" x14ac:dyDescent="0.3">
      <c r="A31" s="144"/>
      <c r="B31" s="144"/>
      <c r="C31" s="130" t="s">
        <v>9</v>
      </c>
      <c r="D31" s="9" t="s">
        <v>25</v>
      </c>
      <c r="E31" s="119">
        <f>E10/H10*100</f>
        <v>12.73031825795645</v>
      </c>
      <c r="F31" s="119">
        <f>F10/H10*100</f>
        <v>24.562528956840943</v>
      </c>
      <c r="G31" s="119">
        <f>G10/H10*100</f>
        <v>62.707152785202616</v>
      </c>
      <c r="H31" s="11">
        <f t="shared" ref="H31:H40" si="7">SUM(E31:G31)</f>
        <v>100</v>
      </c>
      <c r="I31" s="68"/>
      <c r="K31" s="144"/>
      <c r="L31" s="144"/>
      <c r="M31" s="130" t="s">
        <v>9</v>
      </c>
      <c r="N31" s="9" t="s">
        <v>25</v>
      </c>
      <c r="O31" s="119">
        <v>14</v>
      </c>
      <c r="P31" s="119">
        <v>23.3</v>
      </c>
      <c r="Q31" s="119">
        <v>62.7</v>
      </c>
      <c r="R31" s="11">
        <f t="shared" ref="R31:R40" si="8">SUM(O31:Q31)</f>
        <v>100</v>
      </c>
    </row>
    <row r="32" spans="1:18" ht="14.25" customHeight="1" x14ac:dyDescent="0.3">
      <c r="A32" s="144"/>
      <c r="B32" s="144"/>
      <c r="C32" s="131"/>
      <c r="D32" s="15" t="s">
        <v>10</v>
      </c>
      <c r="E32" s="121">
        <f>E11/H11*100</f>
        <v>37.73510971786834</v>
      </c>
      <c r="F32" s="121">
        <f>F11/H11*100</f>
        <v>37.539184952978054</v>
      </c>
      <c r="G32" s="121">
        <f>G11/H11*100</f>
        <v>24.725705329153605</v>
      </c>
      <c r="H32" s="110">
        <f t="shared" si="7"/>
        <v>100</v>
      </c>
      <c r="I32" s="68"/>
      <c r="K32" s="144"/>
      <c r="L32" s="144"/>
      <c r="M32" s="131"/>
      <c r="N32" s="15" t="s">
        <v>10</v>
      </c>
      <c r="O32" s="121">
        <v>41</v>
      </c>
      <c r="P32" s="121">
        <v>35</v>
      </c>
      <c r="Q32" s="121">
        <v>24.1</v>
      </c>
      <c r="R32" s="110">
        <f t="shared" si="8"/>
        <v>100.1</v>
      </c>
    </row>
    <row r="33" spans="1:19" ht="14.25" customHeight="1" x14ac:dyDescent="0.3">
      <c r="A33" s="144"/>
      <c r="B33" s="144"/>
      <c r="C33" s="101"/>
      <c r="D33" s="12"/>
      <c r="E33" s="120"/>
      <c r="F33" s="120"/>
      <c r="G33" s="120"/>
      <c r="H33" s="13"/>
      <c r="I33" s="68"/>
      <c r="K33" s="144"/>
      <c r="L33" s="144"/>
      <c r="M33" s="102"/>
      <c r="N33" s="12"/>
      <c r="O33" s="120"/>
      <c r="P33" s="120"/>
      <c r="Q33" s="120"/>
      <c r="R33" s="13"/>
    </row>
    <row r="34" spans="1:19" ht="14.25" customHeight="1" x14ac:dyDescent="0.3">
      <c r="A34" s="144"/>
      <c r="B34" s="144"/>
      <c r="C34" s="130" t="s">
        <v>11</v>
      </c>
      <c r="D34" s="9" t="s">
        <v>12</v>
      </c>
      <c r="E34" s="123">
        <f>E13/H13*100</f>
        <v>9.5677513355998052</v>
      </c>
      <c r="F34" s="123">
        <f>F13/H13*100</f>
        <v>21.199611461874696</v>
      </c>
      <c r="G34" s="123">
        <f>G13/H13*100</f>
        <v>69.232637202525495</v>
      </c>
      <c r="H34" s="14">
        <f t="shared" si="7"/>
        <v>100</v>
      </c>
      <c r="I34" s="67"/>
      <c r="K34" s="144"/>
      <c r="L34" s="144"/>
      <c r="M34" s="130" t="s">
        <v>11</v>
      </c>
      <c r="N34" s="9" t="s">
        <v>12</v>
      </c>
      <c r="O34" s="123">
        <v>9.6</v>
      </c>
      <c r="P34" s="123">
        <v>19.399999999999999</v>
      </c>
      <c r="Q34" s="123">
        <v>71</v>
      </c>
      <c r="R34" s="14">
        <f t="shared" si="8"/>
        <v>100</v>
      </c>
    </row>
    <row r="35" spans="1:19" ht="14.25" customHeight="1" x14ac:dyDescent="0.3">
      <c r="A35" s="144"/>
      <c r="B35" s="144"/>
      <c r="C35" s="128"/>
      <c r="D35" s="12" t="s">
        <v>13</v>
      </c>
      <c r="E35" s="25">
        <f>E14/H14*100</f>
        <v>14.754238373830978</v>
      </c>
      <c r="F35" s="25">
        <f>F14/H14*100</f>
        <v>25.686467096553784</v>
      </c>
      <c r="G35" s="25">
        <f>G14/H14*100</f>
        <v>59.559294529615237</v>
      </c>
      <c r="H35" s="10">
        <f t="shared" si="7"/>
        <v>100</v>
      </c>
      <c r="I35" s="67"/>
      <c r="K35" s="144"/>
      <c r="L35" s="144"/>
      <c r="M35" s="128"/>
      <c r="N35" s="12" t="s">
        <v>13</v>
      </c>
      <c r="O35" s="25">
        <v>14.6</v>
      </c>
      <c r="P35" s="25">
        <v>24.2</v>
      </c>
      <c r="Q35" s="25">
        <v>61.2</v>
      </c>
      <c r="R35" s="10">
        <f t="shared" si="8"/>
        <v>100</v>
      </c>
    </row>
    <row r="36" spans="1:19" ht="14.25" customHeight="1" x14ac:dyDescent="0.3">
      <c r="A36" s="144"/>
      <c r="B36" s="144"/>
      <c r="C36" s="128"/>
      <c r="D36" s="12" t="s">
        <v>14</v>
      </c>
      <c r="E36" s="25">
        <f>E15/H15*100</f>
        <v>20.533070088845015</v>
      </c>
      <c r="F36" s="25">
        <f>F15/H15*100</f>
        <v>31.88548864758144</v>
      </c>
      <c r="G36" s="25">
        <f>G15/H15*100</f>
        <v>47.581441263573545</v>
      </c>
      <c r="H36" s="10">
        <f t="shared" si="7"/>
        <v>100</v>
      </c>
      <c r="I36" s="67"/>
      <c r="K36" s="144"/>
      <c r="L36" s="144"/>
      <c r="M36" s="128"/>
      <c r="N36" s="12" t="s">
        <v>14</v>
      </c>
      <c r="O36" s="25">
        <v>24.6</v>
      </c>
      <c r="P36" s="25">
        <v>29.1</v>
      </c>
      <c r="Q36" s="25">
        <v>46.3</v>
      </c>
      <c r="R36" s="10">
        <f t="shared" si="8"/>
        <v>100</v>
      </c>
    </row>
    <row r="37" spans="1:19" ht="14.25" customHeight="1" x14ac:dyDescent="0.3">
      <c r="A37" s="144"/>
      <c r="B37" s="144"/>
      <c r="C37" s="131"/>
      <c r="D37" s="15" t="s">
        <v>15</v>
      </c>
      <c r="E37" s="26">
        <f>E16/H16*100</f>
        <v>25.641025641025639</v>
      </c>
      <c r="F37" s="26">
        <f>F16/H16*100</f>
        <v>30.1994301994302</v>
      </c>
      <c r="G37" s="26">
        <f>G16/H16*100</f>
        <v>44.159544159544161</v>
      </c>
      <c r="H37" s="16">
        <f t="shared" si="7"/>
        <v>100</v>
      </c>
      <c r="I37" s="67"/>
      <c r="K37" s="144"/>
      <c r="L37" s="144"/>
      <c r="M37" s="131"/>
      <c r="N37" s="15" t="s">
        <v>15</v>
      </c>
      <c r="O37" s="26">
        <v>32.5</v>
      </c>
      <c r="P37" s="26">
        <v>30.5</v>
      </c>
      <c r="Q37" s="26">
        <v>37</v>
      </c>
      <c r="R37" s="16">
        <f t="shared" si="8"/>
        <v>100</v>
      </c>
    </row>
    <row r="38" spans="1:19" ht="14.25" customHeight="1" x14ac:dyDescent="0.3">
      <c r="A38" s="144"/>
      <c r="B38" s="144"/>
      <c r="C38" s="111"/>
      <c r="D38" s="63"/>
      <c r="E38" s="124"/>
      <c r="F38" s="124"/>
      <c r="G38" s="124"/>
      <c r="H38" s="112"/>
      <c r="I38" s="67"/>
      <c r="K38" s="144"/>
      <c r="L38" s="144"/>
      <c r="M38" s="111"/>
      <c r="N38" s="63"/>
      <c r="O38" s="124"/>
      <c r="P38" s="124"/>
      <c r="Q38" s="124"/>
      <c r="R38" s="112"/>
    </row>
    <row r="39" spans="1:19" ht="14.25" customHeight="1" x14ac:dyDescent="0.3">
      <c r="A39" s="144"/>
      <c r="B39" s="144"/>
      <c r="C39" s="128" t="s">
        <v>16</v>
      </c>
      <c r="D39" s="12" t="s">
        <v>17</v>
      </c>
      <c r="E39" s="25">
        <f>E18/H18*100</f>
        <v>10.45201484623542</v>
      </c>
      <c r="F39" s="25">
        <f>F18/H18*100</f>
        <v>23.14422057264051</v>
      </c>
      <c r="G39" s="25">
        <f>G18/H18*100</f>
        <v>66.403764581124065</v>
      </c>
      <c r="H39" s="10">
        <f t="shared" si="7"/>
        <v>100</v>
      </c>
      <c r="I39" s="67"/>
      <c r="K39" s="144"/>
      <c r="L39" s="144"/>
      <c r="M39" s="128" t="s">
        <v>16</v>
      </c>
      <c r="N39" s="12" t="s">
        <v>17</v>
      </c>
      <c r="O39" s="25">
        <v>11.7</v>
      </c>
      <c r="P39" s="25">
        <v>21.3</v>
      </c>
      <c r="Q39" s="25">
        <v>67</v>
      </c>
      <c r="R39" s="10">
        <f t="shared" si="8"/>
        <v>100</v>
      </c>
    </row>
    <row r="40" spans="1:19" ht="14.25" customHeight="1" x14ac:dyDescent="0.3">
      <c r="A40" s="145"/>
      <c r="B40" s="145"/>
      <c r="C40" s="128"/>
      <c r="D40" s="12" t="s">
        <v>18</v>
      </c>
      <c r="E40" s="25">
        <f>E19/H19*100</f>
        <v>19.055594923661666</v>
      </c>
      <c r="F40" s="25">
        <f>F19/H19*100</f>
        <v>28.074470141080976</v>
      </c>
      <c r="G40" s="25">
        <f>G19/H19*100</f>
        <v>52.869934935257355</v>
      </c>
      <c r="H40" s="10">
        <f t="shared" si="7"/>
        <v>100</v>
      </c>
      <c r="I40" s="67"/>
      <c r="K40" s="145"/>
      <c r="L40" s="145"/>
      <c r="M40" s="128"/>
      <c r="N40" s="12" t="s">
        <v>18</v>
      </c>
      <c r="O40" s="25">
        <v>19.3</v>
      </c>
      <c r="P40" s="25">
        <v>26.7</v>
      </c>
      <c r="Q40" s="25">
        <v>54</v>
      </c>
      <c r="R40" s="10">
        <f t="shared" si="8"/>
        <v>100</v>
      </c>
    </row>
    <row r="41" spans="1:19" ht="14.25" customHeight="1" x14ac:dyDescent="0.3">
      <c r="A41" s="17"/>
      <c r="B41" s="18"/>
      <c r="C41" s="1"/>
      <c r="D41" s="2"/>
      <c r="E41" s="3"/>
      <c r="F41" s="3"/>
      <c r="G41" s="3"/>
      <c r="H41" s="3"/>
      <c r="I41" s="71"/>
      <c r="K41" s="17"/>
      <c r="L41" s="18"/>
      <c r="M41" s="1"/>
      <c r="N41" s="2"/>
      <c r="O41" s="125"/>
      <c r="P41" s="125"/>
      <c r="Q41" s="125"/>
      <c r="R41" s="3"/>
    </row>
    <row r="42" spans="1:19" ht="14.25" customHeight="1" x14ac:dyDescent="0.3">
      <c r="A42" s="15"/>
      <c r="B42" s="15"/>
      <c r="C42" s="20" t="s">
        <v>19</v>
      </c>
      <c r="D42" s="20" t="s">
        <v>19</v>
      </c>
      <c r="E42" s="126">
        <f>E21/H21*100</f>
        <v>14.813484026915791</v>
      </c>
      <c r="F42" s="126">
        <f>F21/H21*100</f>
        <v>25.64839615862024</v>
      </c>
      <c r="G42" s="126">
        <f>G21/H21*100</f>
        <v>59.538119814463975</v>
      </c>
      <c r="H42" s="21">
        <f>SUM(E42:G42)</f>
        <v>100</v>
      </c>
      <c r="I42" s="73"/>
      <c r="K42" s="15"/>
      <c r="L42" s="15"/>
      <c r="M42" s="20" t="s">
        <v>19</v>
      </c>
      <c r="N42" s="20" t="s">
        <v>19</v>
      </c>
      <c r="O42" s="126">
        <v>15.6</v>
      </c>
      <c r="P42" s="126">
        <v>24</v>
      </c>
      <c r="Q42" s="126">
        <v>60.4</v>
      </c>
      <c r="R42" s="21">
        <f>SUM(O42:Q42)</f>
        <v>100</v>
      </c>
    </row>
    <row r="43" spans="1:19" ht="15" customHeight="1" x14ac:dyDescent="0.3">
      <c r="E43" s="27"/>
      <c r="F43" s="27"/>
      <c r="G43" s="27"/>
      <c r="H43" s="27"/>
      <c r="I43" s="27"/>
      <c r="O43" s="27"/>
      <c r="P43" s="27"/>
      <c r="Q43" s="27"/>
      <c r="R43" s="27"/>
      <c r="S43" s="27"/>
    </row>
    <row r="44" spans="1:19" ht="15" customHeight="1" x14ac:dyDescent="0.3">
      <c r="D44" s="4" t="s">
        <v>20</v>
      </c>
      <c r="E44" s="4"/>
      <c r="F44" s="4"/>
      <c r="G44" s="5"/>
      <c r="H44" s="4"/>
      <c r="N44" s="4" t="s">
        <v>20</v>
      </c>
      <c r="O44" s="4"/>
      <c r="P44" s="4"/>
      <c r="Q44" s="5"/>
      <c r="R44" s="4"/>
    </row>
    <row r="45" spans="1:19" ht="15" customHeight="1" x14ac:dyDescent="0.3">
      <c r="D45" s="4" t="s">
        <v>10</v>
      </c>
      <c r="E45" s="4"/>
      <c r="F45" s="28"/>
      <c r="G45" s="5"/>
      <c r="H45" s="4"/>
      <c r="N45" s="4" t="s">
        <v>10</v>
      </c>
      <c r="O45" s="4"/>
      <c r="P45" s="28"/>
      <c r="Q45" s="5"/>
      <c r="R45" s="4"/>
    </row>
    <row r="46" spans="1:19" ht="15" customHeight="1" x14ac:dyDescent="0.3">
      <c r="D46" s="4" t="s">
        <v>12</v>
      </c>
      <c r="E46" s="4"/>
      <c r="F46" s="28"/>
      <c r="G46" s="5"/>
      <c r="H46" s="4"/>
      <c r="N46" s="4" t="s">
        <v>12</v>
      </c>
      <c r="O46" s="4"/>
      <c r="P46" s="28"/>
      <c r="Q46" s="5"/>
      <c r="R46" s="4"/>
    </row>
    <row r="47" spans="1:19" ht="15" customHeight="1" x14ac:dyDescent="0.3">
      <c r="D47" s="4" t="s">
        <v>21</v>
      </c>
      <c r="E47" s="4"/>
      <c r="F47" s="28"/>
      <c r="G47" s="5"/>
      <c r="H47" s="4"/>
      <c r="I47" s="19"/>
      <c r="N47" s="4" t="s">
        <v>21</v>
      </c>
      <c r="O47" s="4"/>
      <c r="P47" s="28"/>
      <c r="Q47" s="5"/>
      <c r="R47" s="4"/>
      <c r="S47" s="19"/>
    </row>
    <row r="48" spans="1:19" ht="15" customHeight="1" x14ac:dyDescent="0.3">
      <c r="D48" s="4" t="s">
        <v>14</v>
      </c>
      <c r="E48" s="4"/>
      <c r="F48" s="4"/>
      <c r="G48" s="5"/>
      <c r="H48" s="4"/>
      <c r="N48" s="4" t="s">
        <v>14</v>
      </c>
      <c r="O48" s="4"/>
      <c r="P48" s="4"/>
      <c r="Q48" s="5"/>
      <c r="R48" s="4"/>
    </row>
    <row r="49" spans="4:18" ht="15" customHeight="1" x14ac:dyDescent="0.3">
      <c r="D49" s="4" t="s">
        <v>15</v>
      </c>
      <c r="E49" s="4"/>
      <c r="F49" s="4"/>
      <c r="G49" s="5"/>
      <c r="H49" s="4"/>
      <c r="N49" s="4" t="s">
        <v>15</v>
      </c>
      <c r="O49" s="4"/>
      <c r="P49" s="4"/>
      <c r="Q49" s="5"/>
      <c r="R49" s="4"/>
    </row>
    <row r="50" spans="4:18" ht="15" customHeight="1" x14ac:dyDescent="0.3">
      <c r="D50" s="4" t="s">
        <v>22</v>
      </c>
      <c r="E50" s="4"/>
      <c r="F50" s="4"/>
      <c r="G50" s="5"/>
      <c r="H50" s="4"/>
      <c r="N50" s="4" t="s">
        <v>22</v>
      </c>
      <c r="O50" s="4"/>
      <c r="P50" s="4"/>
      <c r="Q50" s="5"/>
      <c r="R50" s="4"/>
    </row>
    <row r="51" spans="4:18" ht="15" customHeight="1" x14ac:dyDescent="0.3">
      <c r="D51" s="4" t="s">
        <v>23</v>
      </c>
      <c r="E51" s="4"/>
      <c r="F51" s="4"/>
      <c r="G51" s="5"/>
      <c r="H51" s="4"/>
      <c r="N51" s="4" t="s">
        <v>23</v>
      </c>
      <c r="O51" s="4"/>
      <c r="P51" s="4"/>
      <c r="Q51" s="5"/>
      <c r="R51" s="4"/>
    </row>
    <row r="52" spans="4:18" ht="15" customHeight="1" x14ac:dyDescent="0.3">
      <c r="D52" s="4" t="s">
        <v>19</v>
      </c>
      <c r="E52" s="4"/>
      <c r="F52" s="4"/>
      <c r="G52" s="5"/>
      <c r="H52" s="4"/>
      <c r="N52" s="4" t="s">
        <v>19</v>
      </c>
      <c r="O52" s="4"/>
      <c r="P52" s="4"/>
      <c r="Q52" s="5"/>
      <c r="R52" s="4"/>
    </row>
    <row r="53" spans="4:18" ht="15" customHeight="1" x14ac:dyDescent="0.3">
      <c r="D53" s="4" t="s">
        <v>20</v>
      </c>
      <c r="E53" s="4"/>
      <c r="F53" s="4"/>
      <c r="G53" s="5"/>
      <c r="H53" s="4"/>
      <c r="N53" s="4" t="s">
        <v>20</v>
      </c>
      <c r="O53" s="4"/>
      <c r="P53" s="4"/>
      <c r="Q53" s="5"/>
      <c r="R53" s="4"/>
    </row>
    <row r="54" spans="4:18" ht="15" customHeight="1" x14ac:dyDescent="0.3">
      <c r="D54" s="4" t="s">
        <v>10</v>
      </c>
      <c r="E54" s="4"/>
      <c r="F54" s="28"/>
      <c r="G54" s="5"/>
      <c r="H54" s="4"/>
      <c r="N54" s="4" t="s">
        <v>10</v>
      </c>
      <c r="O54" s="4"/>
      <c r="P54" s="28"/>
      <c r="Q54" s="5"/>
      <c r="R54" s="4"/>
    </row>
    <row r="55" spans="4:18" ht="15" customHeight="1" x14ac:dyDescent="0.3">
      <c r="D55" s="4" t="s">
        <v>12</v>
      </c>
      <c r="E55" s="4"/>
      <c r="F55" s="29"/>
      <c r="G55" s="5"/>
      <c r="H55" s="4"/>
      <c r="N55" s="4" t="s">
        <v>12</v>
      </c>
      <c r="O55" s="4"/>
      <c r="P55" s="29"/>
      <c r="Q55" s="5"/>
      <c r="R55" s="4"/>
    </row>
    <row r="56" spans="4:18" ht="15" customHeight="1" x14ac:dyDescent="0.3">
      <c r="D56" s="4" t="s">
        <v>21</v>
      </c>
      <c r="E56" s="4"/>
      <c r="F56" s="28"/>
      <c r="G56" s="5"/>
      <c r="H56" s="4"/>
      <c r="N56" s="4" t="s">
        <v>21</v>
      </c>
      <c r="O56" s="4"/>
      <c r="P56" s="28"/>
      <c r="Q56" s="5"/>
      <c r="R56" s="4"/>
    </row>
    <row r="57" spans="4:18" ht="15" customHeight="1" x14ac:dyDescent="0.3">
      <c r="D57" s="4" t="s">
        <v>14</v>
      </c>
      <c r="E57" s="4"/>
      <c r="F57" s="4"/>
      <c r="G57" s="5"/>
      <c r="H57" s="4"/>
      <c r="N57" s="4" t="s">
        <v>14</v>
      </c>
      <c r="O57" s="4"/>
      <c r="P57" s="4"/>
      <c r="Q57" s="5"/>
      <c r="R57" s="4"/>
    </row>
    <row r="58" spans="4:18" ht="15" customHeight="1" x14ac:dyDescent="0.3">
      <c r="D58" s="4" t="s">
        <v>15</v>
      </c>
      <c r="E58" s="4"/>
      <c r="F58" s="4"/>
      <c r="G58" s="5"/>
      <c r="H58" s="4"/>
      <c r="N58" s="4" t="s">
        <v>15</v>
      </c>
      <c r="O58" s="4"/>
      <c r="P58" s="4"/>
      <c r="Q58" s="5"/>
      <c r="R58" s="4"/>
    </row>
    <row r="59" spans="4:18" ht="15" customHeight="1" x14ac:dyDescent="0.3">
      <c r="D59" s="4" t="s">
        <v>22</v>
      </c>
      <c r="E59" s="4"/>
      <c r="F59" s="4"/>
      <c r="G59" s="5"/>
      <c r="H59" s="4"/>
      <c r="N59" s="4" t="s">
        <v>22</v>
      </c>
      <c r="O59" s="4"/>
      <c r="P59" s="4"/>
      <c r="Q59" s="5"/>
      <c r="R59" s="4"/>
    </row>
    <row r="60" spans="4:18" ht="15" customHeight="1" x14ac:dyDescent="0.3">
      <c r="D60" s="4" t="s">
        <v>23</v>
      </c>
      <c r="E60" s="4"/>
      <c r="F60" s="4"/>
      <c r="G60" s="5"/>
      <c r="H60" s="4"/>
      <c r="N60" s="4" t="s">
        <v>23</v>
      </c>
      <c r="O60" s="4"/>
      <c r="P60" s="4"/>
      <c r="Q60" s="5"/>
      <c r="R60" s="4"/>
    </row>
    <row r="61" spans="4:18" ht="15" customHeight="1" x14ac:dyDescent="0.3"/>
    <row r="62" spans="4:18" ht="15" customHeight="1" x14ac:dyDescent="0.3"/>
    <row r="63" spans="4:18" ht="15" customHeight="1" x14ac:dyDescent="0.3"/>
    <row r="64" spans="4:18" ht="15" customHeight="1" x14ac:dyDescent="0.3"/>
    <row r="65" spans="1:17" ht="15" customHeight="1" x14ac:dyDescent="0.3"/>
    <row r="66" spans="1:17" ht="15" customHeight="1" x14ac:dyDescent="0.3"/>
    <row r="67" spans="1:17" ht="15" customHeight="1" x14ac:dyDescent="0.3"/>
    <row r="68" spans="1:17" ht="15" customHeight="1" x14ac:dyDescent="0.3"/>
    <row r="69" spans="1:17" ht="15" customHeight="1" x14ac:dyDescent="0.3"/>
    <row r="70" spans="1:17" ht="15" customHeight="1" x14ac:dyDescent="0.3"/>
    <row r="71" spans="1:17" ht="15" customHeight="1" x14ac:dyDescent="0.3"/>
    <row r="72" spans="1:17" ht="15" customHeight="1" x14ac:dyDescent="0.3"/>
    <row r="73" spans="1:17" ht="15" customHeight="1" x14ac:dyDescent="0.3"/>
    <row r="74" spans="1:17" ht="15" customHeight="1" x14ac:dyDescent="0.3"/>
    <row r="75" spans="1:17" ht="15" customHeight="1" x14ac:dyDescent="0.3">
      <c r="A75" s="30" t="s">
        <v>147</v>
      </c>
      <c r="B75" s="30"/>
      <c r="C75" s="30"/>
      <c r="D75" s="30"/>
      <c r="E75" s="30"/>
      <c r="F75" s="30"/>
      <c r="G75" s="30"/>
      <c r="K75" s="30" t="s">
        <v>148</v>
      </c>
      <c r="L75" s="30"/>
      <c r="M75" s="30"/>
      <c r="N75" s="30"/>
      <c r="O75" s="30"/>
      <c r="P75" s="30"/>
      <c r="Q75" s="30"/>
    </row>
    <row r="76" spans="1:17" ht="15" customHeight="1" x14ac:dyDescent="0.3">
      <c r="A76" s="31" t="s">
        <v>28</v>
      </c>
      <c r="B76" s="31"/>
      <c r="C76" s="31"/>
      <c r="D76" s="31"/>
      <c r="E76" s="31"/>
      <c r="F76" s="31"/>
      <c r="K76" s="31" t="s">
        <v>26</v>
      </c>
      <c r="L76" s="31"/>
      <c r="M76" s="31"/>
      <c r="N76" s="31"/>
      <c r="O76" s="31"/>
      <c r="P76" s="31"/>
    </row>
    <row r="77" spans="1:17" ht="15" customHeight="1" x14ac:dyDescent="0.3">
      <c r="A77" s="32" t="s">
        <v>114</v>
      </c>
      <c r="B77" s="32"/>
      <c r="C77" s="32"/>
      <c r="D77" s="32"/>
      <c r="K77" s="129" t="s">
        <v>114</v>
      </c>
      <c r="L77" s="129"/>
      <c r="M77" s="129"/>
      <c r="N77" s="129"/>
    </row>
    <row r="78" spans="1:17" ht="15" customHeight="1" x14ac:dyDescent="0.3">
      <c r="A78" s="6" t="s">
        <v>141</v>
      </c>
      <c r="K78" s="6" t="s">
        <v>141</v>
      </c>
    </row>
  </sheetData>
  <mergeCells count="21">
    <mergeCell ref="K77:N77"/>
    <mergeCell ref="C31:C32"/>
    <mergeCell ref="M31:M32"/>
    <mergeCell ref="C34:C37"/>
    <mergeCell ref="M34:M37"/>
    <mergeCell ref="C39:C40"/>
    <mergeCell ref="M39:M40"/>
    <mergeCell ref="K25:K40"/>
    <mergeCell ref="L25:L40"/>
    <mergeCell ref="M25:M29"/>
    <mergeCell ref="A1:E1"/>
    <mergeCell ref="K1:O1"/>
    <mergeCell ref="C10:C11"/>
    <mergeCell ref="C13:C16"/>
    <mergeCell ref="C18:C19"/>
    <mergeCell ref="A25:A40"/>
    <mergeCell ref="B25:B40"/>
    <mergeCell ref="C25:C29"/>
    <mergeCell ref="A4:A19"/>
    <mergeCell ref="B4:B19"/>
    <mergeCell ref="C4:C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opLeftCell="A40" workbookViewId="0">
      <selection activeCell="K75" sqref="K75"/>
    </sheetView>
  </sheetViews>
  <sheetFormatPr baseColWidth="10" defaultColWidth="8.85546875" defaultRowHeight="16.5" x14ac:dyDescent="0.3"/>
  <cols>
    <col min="1" max="1" width="15" style="6" bestFit="1" customWidth="1"/>
    <col min="2" max="2" width="9" style="6" bestFit="1" customWidth="1"/>
    <col min="3" max="3" width="22.28515625" style="6" bestFit="1" customWidth="1"/>
    <col min="4" max="4" width="40" style="6" customWidth="1"/>
    <col min="5" max="5" width="13.5703125" style="6" customWidth="1"/>
    <col min="6" max="7" width="11.85546875" style="6" customWidth="1"/>
    <col min="8" max="8" width="11.140625" style="6" customWidth="1"/>
    <col min="9" max="9" width="11.42578125" style="6" bestFit="1" customWidth="1"/>
    <col min="10" max="10" width="9.7109375" style="6" bestFit="1" customWidth="1"/>
    <col min="11" max="11" width="15" style="6" bestFit="1" customWidth="1"/>
    <col min="12" max="12" width="9" style="6" bestFit="1" customWidth="1"/>
    <col min="13" max="13" width="22.28515625" style="6" bestFit="1" customWidth="1"/>
    <col min="14" max="14" width="39.7109375" style="6" customWidth="1"/>
    <col min="15" max="15" width="13.5703125" style="6" customWidth="1"/>
    <col min="16" max="17" width="11.85546875" style="6" customWidth="1"/>
    <col min="18" max="18" width="11.140625" style="6" customWidth="1"/>
    <col min="19" max="19" width="11.42578125" style="6" bestFit="1" customWidth="1"/>
    <col min="20" max="16384" width="8.85546875" style="6"/>
  </cols>
  <sheetData>
    <row r="1" spans="1:18" ht="15" customHeight="1" x14ac:dyDescent="0.3">
      <c r="A1" s="79" t="s">
        <v>111</v>
      </c>
      <c r="B1" s="79"/>
      <c r="C1" s="79"/>
      <c r="D1" s="79"/>
      <c r="E1" s="79"/>
      <c r="F1" s="79"/>
      <c r="G1" s="5"/>
      <c r="H1" s="4"/>
      <c r="K1" s="133" t="s">
        <v>112</v>
      </c>
      <c r="L1" s="134"/>
      <c r="M1" s="134"/>
      <c r="N1" s="134"/>
      <c r="O1" s="134"/>
      <c r="P1" s="4"/>
      <c r="Q1" s="5"/>
      <c r="R1" s="4"/>
    </row>
    <row r="2" spans="1:18" ht="15" customHeight="1" x14ac:dyDescent="0.3"/>
    <row r="3" spans="1:18" ht="30" customHeight="1" x14ac:dyDescent="0.3">
      <c r="A3" s="7" t="s">
        <v>0</v>
      </c>
      <c r="B3" s="7" t="s">
        <v>1</v>
      </c>
      <c r="C3" s="7" t="s">
        <v>2</v>
      </c>
      <c r="D3" s="7"/>
      <c r="E3" s="8" t="s">
        <v>108</v>
      </c>
      <c r="F3" s="8" t="s">
        <v>109</v>
      </c>
      <c r="G3" s="8" t="s">
        <v>110</v>
      </c>
      <c r="H3" s="8" t="s">
        <v>24</v>
      </c>
      <c r="J3" s="65"/>
      <c r="K3" s="65"/>
      <c r="L3" s="65"/>
      <c r="M3" s="65"/>
      <c r="N3" s="66"/>
      <c r="O3" s="66"/>
      <c r="P3" s="66"/>
      <c r="Q3" s="66"/>
      <c r="R3" s="66"/>
    </row>
    <row r="4" spans="1:18" ht="14.25" customHeight="1" x14ac:dyDescent="0.3">
      <c r="A4" s="143" t="s">
        <v>38</v>
      </c>
      <c r="B4" s="143" t="s">
        <v>8</v>
      </c>
      <c r="C4" s="146" t="s">
        <v>133</v>
      </c>
      <c r="D4" s="106" t="s">
        <v>134</v>
      </c>
      <c r="E4" s="14">
        <v>908</v>
      </c>
      <c r="F4" s="14">
        <v>1461</v>
      </c>
      <c r="G4" s="14">
        <v>2749</v>
      </c>
      <c r="H4" s="14">
        <f>SUM(E4:G4)</f>
        <v>5118</v>
      </c>
      <c r="J4" s="65"/>
      <c r="K4" s="65"/>
      <c r="L4" s="65"/>
      <c r="M4" s="65"/>
      <c r="N4" s="66"/>
      <c r="O4" s="66"/>
      <c r="P4" s="66"/>
      <c r="Q4" s="66"/>
      <c r="R4" s="66"/>
    </row>
    <row r="5" spans="1:18" ht="14.25" customHeight="1" x14ac:dyDescent="0.3">
      <c r="A5" s="144"/>
      <c r="B5" s="144"/>
      <c r="C5" s="147"/>
      <c r="D5" s="107" t="s">
        <v>135</v>
      </c>
      <c r="E5" s="10">
        <v>745</v>
      </c>
      <c r="F5" s="10">
        <v>1295</v>
      </c>
      <c r="G5" s="10">
        <v>3071</v>
      </c>
      <c r="H5" s="10">
        <f t="shared" ref="H5:H8" si="0">SUM(E5:G5)</f>
        <v>5111</v>
      </c>
      <c r="J5" s="65"/>
      <c r="K5" s="65"/>
      <c r="L5" s="65"/>
      <c r="M5" s="65"/>
      <c r="N5" s="66"/>
      <c r="O5" s="66"/>
      <c r="P5" s="66"/>
      <c r="Q5" s="66"/>
      <c r="R5" s="66"/>
    </row>
    <row r="6" spans="1:18" ht="14.25" customHeight="1" x14ac:dyDescent="0.3">
      <c r="A6" s="144"/>
      <c r="B6" s="144"/>
      <c r="C6" s="147"/>
      <c r="D6" s="107" t="s">
        <v>136</v>
      </c>
      <c r="E6" s="10">
        <v>755</v>
      </c>
      <c r="F6" s="10">
        <v>1417</v>
      </c>
      <c r="G6" s="10">
        <v>3703</v>
      </c>
      <c r="H6" s="10">
        <f t="shared" si="0"/>
        <v>5875</v>
      </c>
      <c r="J6" s="65"/>
      <c r="K6" s="65"/>
      <c r="L6" s="65"/>
      <c r="M6" s="65"/>
      <c r="N6" s="66"/>
      <c r="O6" s="66"/>
      <c r="P6" s="66"/>
      <c r="Q6" s="66"/>
      <c r="R6" s="66"/>
    </row>
    <row r="7" spans="1:18" ht="14.25" customHeight="1" x14ac:dyDescent="0.3">
      <c r="A7" s="144"/>
      <c r="B7" s="144"/>
      <c r="C7" s="147"/>
      <c r="D7" s="107" t="s">
        <v>137</v>
      </c>
      <c r="E7" s="10">
        <v>720</v>
      </c>
      <c r="F7" s="10">
        <v>1522</v>
      </c>
      <c r="G7" s="10">
        <v>4562</v>
      </c>
      <c r="H7" s="10">
        <f t="shared" si="0"/>
        <v>6804</v>
      </c>
      <c r="J7" s="65"/>
      <c r="K7" s="65"/>
      <c r="L7" s="65"/>
      <c r="M7" s="65"/>
      <c r="N7" s="66"/>
      <c r="O7" s="66"/>
      <c r="P7" s="66"/>
      <c r="Q7" s="66"/>
      <c r="R7" s="66"/>
    </row>
    <row r="8" spans="1:18" ht="14.25" customHeight="1" x14ac:dyDescent="0.3">
      <c r="A8" s="144"/>
      <c r="B8" s="144"/>
      <c r="C8" s="148"/>
      <c r="D8" s="109" t="s">
        <v>138</v>
      </c>
      <c r="E8" s="16">
        <v>514</v>
      </c>
      <c r="F8" s="16">
        <v>1349</v>
      </c>
      <c r="G8" s="16">
        <v>5637</v>
      </c>
      <c r="H8" s="16">
        <f t="shared" si="0"/>
        <v>7500</v>
      </c>
      <c r="J8" s="65"/>
      <c r="K8" s="65"/>
      <c r="L8" s="65"/>
      <c r="M8" s="65"/>
      <c r="N8" s="66"/>
      <c r="O8" s="66"/>
      <c r="P8" s="66"/>
      <c r="Q8" s="66"/>
      <c r="R8" s="66"/>
    </row>
    <row r="9" spans="1:18" ht="14.25" customHeight="1" x14ac:dyDescent="0.3">
      <c r="A9" s="144"/>
      <c r="B9" s="144"/>
      <c r="C9" s="105"/>
      <c r="D9" s="107"/>
      <c r="E9" s="108"/>
      <c r="F9" s="108"/>
      <c r="G9" s="108"/>
      <c r="H9" s="108"/>
      <c r="J9" s="65"/>
      <c r="K9" s="65"/>
      <c r="L9" s="65"/>
      <c r="M9" s="65"/>
      <c r="N9" s="66"/>
      <c r="O9" s="66"/>
      <c r="P9" s="66"/>
      <c r="Q9" s="66"/>
      <c r="R9" s="66"/>
    </row>
    <row r="10" spans="1:18" ht="15" customHeight="1" x14ac:dyDescent="0.3">
      <c r="A10" s="144" t="s">
        <v>7</v>
      </c>
      <c r="B10" s="144"/>
      <c r="C10" s="130" t="s">
        <v>9</v>
      </c>
      <c r="D10" s="9" t="s">
        <v>25</v>
      </c>
      <c r="E10" s="11">
        <v>2712</v>
      </c>
      <c r="F10" s="11">
        <v>6221</v>
      </c>
      <c r="G10" s="11">
        <v>19297</v>
      </c>
      <c r="H10" s="11">
        <f t="shared" ref="H10:H19" si="1">SUM(E10:G10)</f>
        <v>28230</v>
      </c>
      <c r="J10" s="69"/>
      <c r="K10" s="69"/>
      <c r="L10" s="70"/>
      <c r="M10" s="19"/>
      <c r="N10" s="67"/>
      <c r="O10" s="67"/>
      <c r="P10" s="67"/>
      <c r="Q10" s="67"/>
      <c r="R10" s="68"/>
    </row>
    <row r="11" spans="1:18" ht="15" customHeight="1" x14ac:dyDescent="0.3">
      <c r="A11" s="144"/>
      <c r="B11" s="144"/>
      <c r="C11" s="131"/>
      <c r="D11" s="15" t="s">
        <v>10</v>
      </c>
      <c r="E11" s="110">
        <v>989</v>
      </c>
      <c r="F11" s="110">
        <v>921</v>
      </c>
      <c r="G11" s="110">
        <v>666</v>
      </c>
      <c r="H11" s="110">
        <f t="shared" si="1"/>
        <v>2576</v>
      </c>
      <c r="J11" s="70"/>
      <c r="K11" s="70"/>
      <c r="L11" s="70"/>
      <c r="M11" s="19"/>
      <c r="N11" s="67"/>
      <c r="O11" s="67"/>
      <c r="P11" s="67"/>
      <c r="Q11" s="67"/>
      <c r="R11" s="68"/>
    </row>
    <row r="12" spans="1:18" ht="15" customHeight="1" x14ac:dyDescent="0.3">
      <c r="A12" s="144"/>
      <c r="B12" s="144"/>
      <c r="C12" s="102"/>
      <c r="D12" s="12"/>
      <c r="E12" s="13"/>
      <c r="F12" s="13"/>
      <c r="G12" s="13"/>
      <c r="H12" s="13"/>
      <c r="J12" s="70"/>
      <c r="K12" s="70"/>
      <c r="L12" s="70"/>
      <c r="M12" s="19"/>
      <c r="N12" s="67"/>
      <c r="O12" s="67"/>
      <c r="P12" s="67"/>
      <c r="Q12" s="67"/>
      <c r="R12" s="68"/>
    </row>
    <row r="13" spans="1:18" ht="15" customHeight="1" x14ac:dyDescent="0.3">
      <c r="A13" s="144"/>
      <c r="B13" s="144"/>
      <c r="C13" s="130" t="s">
        <v>11</v>
      </c>
      <c r="D13" s="9" t="s">
        <v>12</v>
      </c>
      <c r="E13" s="14">
        <v>346</v>
      </c>
      <c r="F13" s="14">
        <v>840</v>
      </c>
      <c r="G13" s="14">
        <v>3151</v>
      </c>
      <c r="H13" s="14">
        <f t="shared" si="1"/>
        <v>4337</v>
      </c>
      <c r="J13" s="70"/>
      <c r="K13" s="70"/>
      <c r="L13" s="70"/>
      <c r="M13" s="19"/>
      <c r="N13" s="67"/>
      <c r="O13" s="67"/>
      <c r="P13" s="67"/>
      <c r="Q13" s="67"/>
      <c r="R13" s="67"/>
    </row>
    <row r="14" spans="1:18" ht="15" customHeight="1" x14ac:dyDescent="0.3">
      <c r="A14" s="144"/>
      <c r="B14" s="144"/>
      <c r="C14" s="128"/>
      <c r="D14" s="12" t="s">
        <v>13</v>
      </c>
      <c r="E14" s="10">
        <v>2807</v>
      </c>
      <c r="F14" s="10">
        <v>5426</v>
      </c>
      <c r="G14" s="10">
        <v>15155</v>
      </c>
      <c r="H14" s="10">
        <f t="shared" si="1"/>
        <v>23388</v>
      </c>
      <c r="J14" s="70"/>
      <c r="K14" s="70"/>
      <c r="L14" s="70"/>
      <c r="M14" s="19"/>
      <c r="N14" s="67"/>
      <c r="O14" s="67"/>
      <c r="P14" s="67"/>
      <c r="Q14" s="67"/>
      <c r="R14" s="67"/>
    </row>
    <row r="15" spans="1:18" ht="15" customHeight="1" x14ac:dyDescent="0.3">
      <c r="A15" s="144"/>
      <c r="B15" s="144"/>
      <c r="C15" s="128"/>
      <c r="D15" s="12" t="s">
        <v>14</v>
      </c>
      <c r="E15" s="10">
        <v>318</v>
      </c>
      <c r="F15" s="10">
        <v>576</v>
      </c>
      <c r="G15" s="10">
        <v>1139</v>
      </c>
      <c r="H15" s="10">
        <f t="shared" si="1"/>
        <v>2033</v>
      </c>
      <c r="J15" s="70"/>
      <c r="K15" s="70"/>
      <c r="L15" s="70"/>
      <c r="M15" s="19"/>
      <c r="N15" s="67"/>
      <c r="O15" s="67"/>
      <c r="P15" s="67"/>
      <c r="Q15" s="67"/>
      <c r="R15" s="67"/>
    </row>
    <row r="16" spans="1:18" ht="15" customHeight="1" x14ac:dyDescent="0.3">
      <c r="A16" s="144"/>
      <c r="B16" s="144"/>
      <c r="C16" s="131"/>
      <c r="D16" s="15" t="s">
        <v>15</v>
      </c>
      <c r="E16" s="16">
        <v>230</v>
      </c>
      <c r="F16" s="16">
        <v>303</v>
      </c>
      <c r="G16" s="16">
        <v>518</v>
      </c>
      <c r="H16" s="16">
        <f t="shared" si="1"/>
        <v>1051</v>
      </c>
      <c r="J16" s="70"/>
      <c r="K16" s="70"/>
      <c r="L16" s="70"/>
      <c r="M16" s="19"/>
      <c r="N16" s="67"/>
      <c r="O16" s="67"/>
      <c r="P16" s="67"/>
      <c r="Q16" s="67"/>
      <c r="R16" s="67"/>
    </row>
    <row r="17" spans="1:18" ht="15" customHeight="1" x14ac:dyDescent="0.3">
      <c r="A17" s="144"/>
      <c r="B17" s="144"/>
      <c r="C17" s="111"/>
      <c r="D17" s="63"/>
      <c r="E17" s="112"/>
      <c r="F17" s="112"/>
      <c r="G17" s="112"/>
      <c r="H17" s="112"/>
      <c r="J17" s="70"/>
      <c r="K17" s="70"/>
      <c r="L17" s="70"/>
      <c r="M17" s="19"/>
      <c r="N17" s="67"/>
      <c r="O17" s="67"/>
      <c r="P17" s="67"/>
      <c r="Q17" s="67"/>
      <c r="R17" s="67"/>
    </row>
    <row r="18" spans="1:18" ht="15" customHeight="1" x14ac:dyDescent="0.3">
      <c r="A18" s="144"/>
      <c r="B18" s="144"/>
      <c r="C18" s="128" t="s">
        <v>16</v>
      </c>
      <c r="D18" s="12" t="s">
        <v>17</v>
      </c>
      <c r="E18" s="10">
        <v>1993</v>
      </c>
      <c r="F18" s="10">
        <v>3906</v>
      </c>
      <c r="G18" s="10">
        <v>9288</v>
      </c>
      <c r="H18" s="10">
        <f t="shared" si="1"/>
        <v>15187</v>
      </c>
      <c r="J18" s="70"/>
      <c r="K18" s="70"/>
      <c r="L18" s="70"/>
      <c r="M18" s="19"/>
      <c r="N18" s="67"/>
      <c r="O18" s="67"/>
      <c r="P18" s="67"/>
      <c r="Q18" s="67"/>
      <c r="R18" s="67"/>
    </row>
    <row r="19" spans="1:18" ht="15" customHeight="1" x14ac:dyDescent="0.3">
      <c r="A19" s="145"/>
      <c r="B19" s="145"/>
      <c r="C19" s="128"/>
      <c r="D19" s="12" t="s">
        <v>18</v>
      </c>
      <c r="E19" s="10">
        <v>1708</v>
      </c>
      <c r="F19" s="10">
        <v>3236</v>
      </c>
      <c r="G19" s="10">
        <v>10675</v>
      </c>
      <c r="H19" s="10">
        <f t="shared" si="1"/>
        <v>15619</v>
      </c>
      <c r="J19" s="70"/>
      <c r="K19" s="70"/>
      <c r="L19" s="70"/>
      <c r="M19" s="19"/>
      <c r="N19" s="67"/>
      <c r="O19" s="67"/>
      <c r="P19" s="67"/>
      <c r="Q19" s="67"/>
      <c r="R19" s="67"/>
    </row>
    <row r="20" spans="1:18" ht="15" customHeight="1" x14ac:dyDescent="0.3">
      <c r="A20" s="17"/>
      <c r="B20" s="18"/>
      <c r="C20" s="1"/>
      <c r="D20" s="2"/>
      <c r="E20" s="2"/>
      <c r="F20" s="2"/>
      <c r="G20" s="2"/>
      <c r="H20" s="3"/>
      <c r="I20" s="19"/>
      <c r="J20" s="69"/>
      <c r="K20" s="69"/>
      <c r="L20" s="70"/>
      <c r="M20" s="19"/>
      <c r="N20" s="19"/>
      <c r="O20" s="19"/>
      <c r="P20" s="19"/>
      <c r="Q20" s="19"/>
      <c r="R20" s="71"/>
    </row>
    <row r="21" spans="1:18" ht="15" customHeight="1" x14ac:dyDescent="0.3">
      <c r="A21" s="15"/>
      <c r="B21" s="15"/>
      <c r="C21" s="20" t="s">
        <v>19</v>
      </c>
      <c r="D21" s="20" t="s">
        <v>19</v>
      </c>
      <c r="E21" s="21">
        <v>3701</v>
      </c>
      <c r="F21" s="21">
        <v>7145</v>
      </c>
      <c r="G21" s="21">
        <v>19963</v>
      </c>
      <c r="H21" s="21">
        <f>SUM(E21:G21)</f>
        <v>30809</v>
      </c>
      <c r="I21" s="22"/>
      <c r="J21" s="19"/>
      <c r="K21" s="19"/>
      <c r="L21" s="72"/>
      <c r="M21" s="72"/>
      <c r="N21" s="73"/>
      <c r="O21" s="73"/>
      <c r="P21" s="73"/>
      <c r="Q21" s="73"/>
      <c r="R21" s="73"/>
    </row>
    <row r="22" spans="1:18" ht="15" customHeight="1" x14ac:dyDescent="0.3"/>
    <row r="23" spans="1:18" s="23" customFormat="1" ht="15" customHeight="1" x14ac:dyDescent="0.3">
      <c r="Q23" s="24"/>
    </row>
    <row r="24" spans="1:18" ht="30" customHeight="1" x14ac:dyDescent="0.3">
      <c r="A24" s="7" t="s">
        <v>0</v>
      </c>
      <c r="B24" s="7" t="s">
        <v>1</v>
      </c>
      <c r="C24" s="7" t="s">
        <v>2</v>
      </c>
      <c r="D24" s="7"/>
      <c r="E24" s="8" t="s">
        <v>108</v>
      </c>
      <c r="F24" s="8" t="s">
        <v>109</v>
      </c>
      <c r="G24" s="8" t="s">
        <v>110</v>
      </c>
      <c r="H24" s="8" t="s">
        <v>24</v>
      </c>
      <c r="I24" s="66"/>
      <c r="K24" s="7" t="s">
        <v>0</v>
      </c>
      <c r="L24" s="7" t="s">
        <v>1</v>
      </c>
      <c r="M24" s="7" t="s">
        <v>2</v>
      </c>
      <c r="N24" s="7"/>
      <c r="O24" s="8" t="s">
        <v>3</v>
      </c>
      <c r="P24" s="8" t="s">
        <v>4</v>
      </c>
      <c r="Q24" s="8" t="s">
        <v>5</v>
      </c>
      <c r="R24" s="8" t="s">
        <v>24</v>
      </c>
    </row>
    <row r="25" spans="1:18" ht="14.25" customHeight="1" x14ac:dyDescent="0.3">
      <c r="A25" s="143" t="s">
        <v>38</v>
      </c>
      <c r="B25" s="143" t="s">
        <v>8</v>
      </c>
      <c r="C25" s="146" t="s">
        <v>133</v>
      </c>
      <c r="D25" s="106" t="s">
        <v>134</v>
      </c>
      <c r="E25" s="119">
        <f>E4/H4*100</f>
        <v>17.741305197342712</v>
      </c>
      <c r="F25" s="119">
        <f>F4/H4*100</f>
        <v>28.546307151230948</v>
      </c>
      <c r="G25" s="119">
        <f>G4/H4*100</f>
        <v>53.71238765142634</v>
      </c>
      <c r="H25" s="116">
        <f t="shared" ref="H25:H29" si="2">SUM(E25:G25)</f>
        <v>100</v>
      </c>
      <c r="I25" s="66"/>
      <c r="K25" s="143" t="s">
        <v>38</v>
      </c>
      <c r="L25" s="143" t="s">
        <v>8</v>
      </c>
      <c r="M25" s="146" t="s">
        <v>133</v>
      </c>
      <c r="N25" s="106" t="s">
        <v>134</v>
      </c>
      <c r="O25" s="123">
        <v>24.4</v>
      </c>
      <c r="P25" s="123">
        <v>29.8</v>
      </c>
      <c r="Q25" s="123">
        <v>45.8</v>
      </c>
      <c r="R25" s="14">
        <f>SUM(O25:Q25)</f>
        <v>100</v>
      </c>
    </row>
    <row r="26" spans="1:18" ht="14.25" customHeight="1" x14ac:dyDescent="0.3">
      <c r="A26" s="144"/>
      <c r="B26" s="144"/>
      <c r="C26" s="147"/>
      <c r="D26" s="107" t="s">
        <v>135</v>
      </c>
      <c r="E26" s="120">
        <f t="shared" ref="E26:E29" si="3">E5/H5*100</f>
        <v>14.576403834865975</v>
      </c>
      <c r="F26" s="120">
        <f t="shared" ref="F26:F29" si="4">F5/H5*100</f>
        <v>25.337507337116023</v>
      </c>
      <c r="G26" s="120">
        <f t="shared" ref="G26:G29" si="5">G5/H5*100</f>
        <v>60.086088828018006</v>
      </c>
      <c r="H26" s="117">
        <f t="shared" si="2"/>
        <v>100</v>
      </c>
      <c r="I26" s="66"/>
      <c r="K26" s="144"/>
      <c r="L26" s="144"/>
      <c r="M26" s="147"/>
      <c r="N26" s="107" t="s">
        <v>135</v>
      </c>
      <c r="O26" s="25">
        <v>15.4</v>
      </c>
      <c r="P26" s="25">
        <v>25.6</v>
      </c>
      <c r="Q26" s="25">
        <v>59</v>
      </c>
      <c r="R26" s="10">
        <f t="shared" ref="R26:R29" si="6">SUM(O26:Q26)</f>
        <v>100</v>
      </c>
    </row>
    <row r="27" spans="1:18" ht="14.25" customHeight="1" x14ac:dyDescent="0.3">
      <c r="A27" s="144"/>
      <c r="B27" s="144"/>
      <c r="C27" s="147"/>
      <c r="D27" s="107" t="s">
        <v>136</v>
      </c>
      <c r="E27" s="120">
        <f t="shared" si="3"/>
        <v>12.851063829787234</v>
      </c>
      <c r="F27" s="120">
        <f t="shared" si="4"/>
        <v>24.119148936170212</v>
      </c>
      <c r="G27" s="120">
        <f t="shared" si="5"/>
        <v>63.029787234042558</v>
      </c>
      <c r="H27" s="117">
        <f t="shared" si="2"/>
        <v>100</v>
      </c>
      <c r="I27" s="66"/>
      <c r="K27" s="144"/>
      <c r="L27" s="144"/>
      <c r="M27" s="147"/>
      <c r="N27" s="107" t="s">
        <v>136</v>
      </c>
      <c r="O27" s="25">
        <v>12.5</v>
      </c>
      <c r="P27" s="25">
        <v>23.1</v>
      </c>
      <c r="Q27" s="25">
        <v>64.400000000000006</v>
      </c>
      <c r="R27" s="10">
        <f t="shared" si="6"/>
        <v>100</v>
      </c>
    </row>
    <row r="28" spans="1:18" ht="14.25" customHeight="1" x14ac:dyDescent="0.3">
      <c r="A28" s="144"/>
      <c r="B28" s="144"/>
      <c r="C28" s="147"/>
      <c r="D28" s="107" t="s">
        <v>137</v>
      </c>
      <c r="E28" s="120">
        <f t="shared" si="3"/>
        <v>10.582010582010582</v>
      </c>
      <c r="F28" s="120">
        <f t="shared" si="4"/>
        <v>22.369194591416814</v>
      </c>
      <c r="G28" s="120">
        <f t="shared" si="5"/>
        <v>67.048794826572603</v>
      </c>
      <c r="H28" s="117">
        <f t="shared" si="2"/>
        <v>100</v>
      </c>
      <c r="I28" s="66"/>
      <c r="K28" s="144"/>
      <c r="L28" s="144"/>
      <c r="M28" s="147"/>
      <c r="N28" s="107" t="s">
        <v>137</v>
      </c>
      <c r="O28" s="25">
        <v>10.1</v>
      </c>
      <c r="P28" s="25">
        <v>20.5</v>
      </c>
      <c r="Q28" s="25">
        <v>69.400000000000006</v>
      </c>
      <c r="R28" s="10">
        <f t="shared" si="6"/>
        <v>100</v>
      </c>
    </row>
    <row r="29" spans="1:18" ht="14.25" customHeight="1" x14ac:dyDescent="0.3">
      <c r="A29" s="144"/>
      <c r="B29" s="144"/>
      <c r="C29" s="148"/>
      <c r="D29" s="109" t="s">
        <v>138</v>
      </c>
      <c r="E29" s="121">
        <f t="shared" si="3"/>
        <v>6.8533333333333335</v>
      </c>
      <c r="F29" s="121">
        <f t="shared" si="4"/>
        <v>17.986666666666668</v>
      </c>
      <c r="G29" s="121">
        <f t="shared" si="5"/>
        <v>75.160000000000011</v>
      </c>
      <c r="H29" s="118">
        <f t="shared" si="2"/>
        <v>100.00000000000001</v>
      </c>
      <c r="I29" s="66"/>
      <c r="K29" s="144"/>
      <c r="L29" s="144"/>
      <c r="M29" s="148"/>
      <c r="N29" s="109" t="s">
        <v>138</v>
      </c>
      <c r="O29" s="26">
        <v>6.3</v>
      </c>
      <c r="P29" s="26">
        <v>15.2</v>
      </c>
      <c r="Q29" s="26">
        <v>78.5</v>
      </c>
      <c r="R29" s="16">
        <f t="shared" si="6"/>
        <v>100</v>
      </c>
    </row>
    <row r="30" spans="1:18" ht="14.25" customHeight="1" x14ac:dyDescent="0.3">
      <c r="A30" s="144"/>
      <c r="B30" s="144"/>
      <c r="C30" s="105"/>
      <c r="D30" s="107"/>
      <c r="E30" s="122"/>
      <c r="F30" s="122"/>
      <c r="G30" s="122"/>
      <c r="H30" s="108"/>
      <c r="I30" s="66"/>
      <c r="K30" s="144"/>
      <c r="L30" s="144"/>
      <c r="M30" s="105"/>
      <c r="N30" s="107"/>
      <c r="O30" s="122"/>
      <c r="P30" s="122"/>
      <c r="Q30" s="122"/>
      <c r="R30" s="108"/>
    </row>
    <row r="31" spans="1:18" ht="14.25" customHeight="1" x14ac:dyDescent="0.3">
      <c r="A31" s="144" t="s">
        <v>7</v>
      </c>
      <c r="B31" s="144"/>
      <c r="C31" s="130" t="s">
        <v>9</v>
      </c>
      <c r="D31" s="9" t="s">
        <v>25</v>
      </c>
      <c r="E31" s="119">
        <f>E10/H10*100</f>
        <v>9.606801275239107</v>
      </c>
      <c r="F31" s="119">
        <f>F10/H10*100</f>
        <v>22.036840240878497</v>
      </c>
      <c r="G31" s="119">
        <f>G10/H10*100</f>
        <v>68.356358483882389</v>
      </c>
      <c r="H31" s="11">
        <f t="shared" ref="H31:H40" si="7">SUM(E31:G31)</f>
        <v>100</v>
      </c>
      <c r="I31" s="68"/>
      <c r="K31" s="144" t="s">
        <v>7</v>
      </c>
      <c r="L31" s="144"/>
      <c r="M31" s="130" t="s">
        <v>9</v>
      </c>
      <c r="N31" s="9" t="s">
        <v>25</v>
      </c>
      <c r="O31" s="119">
        <v>11.5</v>
      </c>
      <c r="P31" s="119">
        <v>21.5</v>
      </c>
      <c r="Q31" s="119">
        <v>67.099999999999994</v>
      </c>
      <c r="R31" s="11">
        <f t="shared" ref="R31:R40" si="8">SUM(O31:Q31)</f>
        <v>100.1</v>
      </c>
    </row>
    <row r="32" spans="1:18" ht="14.25" customHeight="1" x14ac:dyDescent="0.3">
      <c r="A32" s="144"/>
      <c r="B32" s="144"/>
      <c r="C32" s="131"/>
      <c r="D32" s="15" t="s">
        <v>10</v>
      </c>
      <c r="E32" s="121">
        <f>E11/H11*100</f>
        <v>38.392857142857146</v>
      </c>
      <c r="F32" s="121">
        <f>F11/H11*100</f>
        <v>35.753105590062113</v>
      </c>
      <c r="G32" s="121">
        <f>G11/H11*100</f>
        <v>25.854037267080741</v>
      </c>
      <c r="H32" s="110">
        <f t="shared" si="7"/>
        <v>100</v>
      </c>
      <c r="I32" s="68"/>
      <c r="K32" s="144"/>
      <c r="L32" s="144"/>
      <c r="M32" s="131"/>
      <c r="N32" s="15" t="s">
        <v>10</v>
      </c>
      <c r="O32" s="121">
        <v>40.200000000000003</v>
      </c>
      <c r="P32" s="121">
        <v>35.4</v>
      </c>
      <c r="Q32" s="121">
        <v>24.4</v>
      </c>
      <c r="R32" s="110">
        <f t="shared" si="8"/>
        <v>100</v>
      </c>
    </row>
    <row r="33" spans="1:19" ht="14.25" customHeight="1" x14ac:dyDescent="0.3">
      <c r="A33" s="144"/>
      <c r="B33" s="144"/>
      <c r="C33" s="102"/>
      <c r="D33" s="12"/>
      <c r="E33" s="120"/>
      <c r="F33" s="120"/>
      <c r="G33" s="120"/>
      <c r="H33" s="13"/>
      <c r="I33" s="68"/>
      <c r="K33" s="144"/>
      <c r="L33" s="144"/>
      <c r="M33" s="102"/>
      <c r="N33" s="12"/>
      <c r="O33" s="120"/>
      <c r="P33" s="120"/>
      <c r="Q33" s="120"/>
      <c r="R33" s="13"/>
    </row>
    <row r="34" spans="1:19" ht="14.25" customHeight="1" x14ac:dyDescent="0.3">
      <c r="A34" s="144"/>
      <c r="B34" s="144"/>
      <c r="C34" s="130" t="s">
        <v>11</v>
      </c>
      <c r="D34" s="9" t="s">
        <v>12</v>
      </c>
      <c r="E34" s="123">
        <f>E13/H13*100</f>
        <v>7.9778648835600654</v>
      </c>
      <c r="F34" s="123">
        <f>F13/H13*100</f>
        <v>19.36822688494351</v>
      </c>
      <c r="G34" s="123">
        <f>G13/H13*100</f>
        <v>72.653908231496416</v>
      </c>
      <c r="H34" s="14">
        <f t="shared" si="7"/>
        <v>100</v>
      </c>
      <c r="I34" s="67"/>
      <c r="K34" s="144"/>
      <c r="L34" s="144"/>
      <c r="M34" s="130" t="s">
        <v>11</v>
      </c>
      <c r="N34" s="9" t="s">
        <v>12</v>
      </c>
      <c r="O34" s="123">
        <v>7.8</v>
      </c>
      <c r="P34" s="123">
        <v>17.600000000000001</v>
      </c>
      <c r="Q34" s="123">
        <v>74.599999999999994</v>
      </c>
      <c r="R34" s="14">
        <f t="shared" si="8"/>
        <v>100</v>
      </c>
    </row>
    <row r="35" spans="1:19" ht="14.25" customHeight="1" x14ac:dyDescent="0.3">
      <c r="A35" s="144"/>
      <c r="B35" s="144"/>
      <c r="C35" s="128"/>
      <c r="D35" s="12" t="s">
        <v>13</v>
      </c>
      <c r="E35" s="25">
        <f>E14/H14*100</f>
        <v>12.001881306652983</v>
      </c>
      <c r="F35" s="25">
        <f>F14/H14*100</f>
        <v>23.199931588848983</v>
      </c>
      <c r="G35" s="25">
        <f>G14/H14*100</f>
        <v>64.798187104498027</v>
      </c>
      <c r="H35" s="10">
        <f t="shared" si="7"/>
        <v>100</v>
      </c>
      <c r="I35" s="67"/>
      <c r="K35" s="144"/>
      <c r="L35" s="144"/>
      <c r="M35" s="128"/>
      <c r="N35" s="12" t="s">
        <v>13</v>
      </c>
      <c r="O35" s="25">
        <v>12.1</v>
      </c>
      <c r="P35" s="25">
        <v>22</v>
      </c>
      <c r="Q35" s="25">
        <v>65.900000000000006</v>
      </c>
      <c r="R35" s="10">
        <f t="shared" si="8"/>
        <v>100</v>
      </c>
    </row>
    <row r="36" spans="1:19" ht="14.25" customHeight="1" x14ac:dyDescent="0.3">
      <c r="A36" s="144"/>
      <c r="B36" s="144"/>
      <c r="C36" s="128"/>
      <c r="D36" s="12" t="s">
        <v>14</v>
      </c>
      <c r="E36" s="25">
        <f>E15/H15*100</f>
        <v>15.641908509591737</v>
      </c>
      <c r="F36" s="25">
        <f>F15/H15*100</f>
        <v>28.332513526807674</v>
      </c>
      <c r="G36" s="25">
        <f>G15/H15*100</f>
        <v>56.02557796360059</v>
      </c>
      <c r="H36" s="10">
        <f t="shared" si="7"/>
        <v>100</v>
      </c>
      <c r="I36" s="67"/>
      <c r="K36" s="144"/>
      <c r="L36" s="144"/>
      <c r="M36" s="128"/>
      <c r="N36" s="12" t="s">
        <v>14</v>
      </c>
      <c r="O36" s="25">
        <v>22</v>
      </c>
      <c r="P36" s="25">
        <v>29</v>
      </c>
      <c r="Q36" s="25">
        <v>49</v>
      </c>
      <c r="R36" s="10">
        <f t="shared" si="8"/>
        <v>100</v>
      </c>
    </row>
    <row r="37" spans="1:19" ht="14.25" customHeight="1" x14ac:dyDescent="0.3">
      <c r="A37" s="144"/>
      <c r="B37" s="144"/>
      <c r="C37" s="131"/>
      <c r="D37" s="15" t="s">
        <v>15</v>
      </c>
      <c r="E37" s="26">
        <f>E16/H16*100</f>
        <v>21.883920076117981</v>
      </c>
      <c r="F37" s="26">
        <f>F16/H16*100</f>
        <v>28.82968601332065</v>
      </c>
      <c r="G37" s="26">
        <f>G16/H16*100</f>
        <v>49.286393910561372</v>
      </c>
      <c r="H37" s="16">
        <f t="shared" si="7"/>
        <v>100</v>
      </c>
      <c r="I37" s="67"/>
      <c r="K37" s="144"/>
      <c r="L37" s="144"/>
      <c r="M37" s="131"/>
      <c r="N37" s="15" t="s">
        <v>15</v>
      </c>
      <c r="O37" s="26">
        <v>29.8</v>
      </c>
      <c r="P37" s="26">
        <v>31.4</v>
      </c>
      <c r="Q37" s="26">
        <v>38.799999999999997</v>
      </c>
      <c r="R37" s="16">
        <f t="shared" si="8"/>
        <v>100</v>
      </c>
    </row>
    <row r="38" spans="1:19" ht="14.25" customHeight="1" x14ac:dyDescent="0.3">
      <c r="A38" s="144"/>
      <c r="B38" s="144"/>
      <c r="C38" s="111"/>
      <c r="D38" s="63"/>
      <c r="E38" s="124"/>
      <c r="F38" s="124"/>
      <c r="G38" s="124"/>
      <c r="H38" s="112"/>
      <c r="I38" s="67"/>
      <c r="K38" s="144"/>
      <c r="L38" s="144"/>
      <c r="M38" s="111"/>
      <c r="N38" s="63"/>
      <c r="O38" s="124"/>
      <c r="P38" s="124"/>
      <c r="Q38" s="124"/>
      <c r="R38" s="112"/>
    </row>
    <row r="39" spans="1:19" ht="14.25" customHeight="1" x14ac:dyDescent="0.3">
      <c r="A39" s="144"/>
      <c r="B39" s="144"/>
      <c r="C39" s="128" t="s">
        <v>16</v>
      </c>
      <c r="D39" s="12" t="s">
        <v>17</v>
      </c>
      <c r="E39" s="25">
        <f>E18/H18*100</f>
        <v>13.123065779943371</v>
      </c>
      <c r="F39" s="25">
        <f>F18/H18*100</f>
        <v>25.719365246592478</v>
      </c>
      <c r="G39" s="25">
        <f>G18/H18*100</f>
        <v>61.157568973464151</v>
      </c>
      <c r="H39" s="10">
        <f t="shared" si="7"/>
        <v>100</v>
      </c>
      <c r="I39" s="67"/>
      <c r="K39" s="144"/>
      <c r="L39" s="144"/>
      <c r="M39" s="128" t="s">
        <v>16</v>
      </c>
      <c r="N39" s="12" t="s">
        <v>17</v>
      </c>
      <c r="O39" s="25">
        <v>14.1</v>
      </c>
      <c r="P39" s="25">
        <v>25.3</v>
      </c>
      <c r="Q39" s="25">
        <v>60.6</v>
      </c>
      <c r="R39" s="10">
        <f t="shared" si="8"/>
        <v>100</v>
      </c>
    </row>
    <row r="40" spans="1:19" ht="14.25" customHeight="1" x14ac:dyDescent="0.3">
      <c r="A40" s="145"/>
      <c r="B40" s="145"/>
      <c r="C40" s="128"/>
      <c r="D40" s="12" t="s">
        <v>18</v>
      </c>
      <c r="E40" s="25">
        <f>E19/H19*100</f>
        <v>10.935399193290223</v>
      </c>
      <c r="F40" s="25">
        <f>F19/H19*100</f>
        <v>20.718355848645881</v>
      </c>
      <c r="G40" s="25">
        <f>G19/H19*100</f>
        <v>68.346244958063892</v>
      </c>
      <c r="H40" s="10">
        <f t="shared" si="7"/>
        <v>100</v>
      </c>
      <c r="I40" s="67"/>
      <c r="K40" s="145"/>
      <c r="L40" s="145"/>
      <c r="M40" s="128"/>
      <c r="N40" s="12" t="s">
        <v>18</v>
      </c>
      <c r="O40" s="25">
        <v>12.3</v>
      </c>
      <c r="P40" s="25">
        <v>19.399999999999999</v>
      </c>
      <c r="Q40" s="25">
        <v>68.3</v>
      </c>
      <c r="R40" s="10">
        <f t="shared" si="8"/>
        <v>100</v>
      </c>
    </row>
    <row r="41" spans="1:19" ht="14.25" customHeight="1" x14ac:dyDescent="0.3">
      <c r="A41" s="17"/>
      <c r="B41" s="18"/>
      <c r="C41" s="1"/>
      <c r="D41" s="2"/>
      <c r="E41" s="125"/>
      <c r="F41" s="125"/>
      <c r="G41" s="125"/>
      <c r="H41" s="3"/>
      <c r="I41" s="71"/>
      <c r="K41" s="17"/>
      <c r="L41" s="18"/>
      <c r="M41" s="1"/>
      <c r="N41" s="2"/>
      <c r="O41" s="125"/>
      <c r="P41" s="125"/>
      <c r="Q41" s="125"/>
      <c r="R41" s="3"/>
    </row>
    <row r="42" spans="1:19" ht="14.25" customHeight="1" x14ac:dyDescent="0.3">
      <c r="A42" s="15"/>
      <c r="B42" s="15"/>
      <c r="C42" s="20" t="s">
        <v>19</v>
      </c>
      <c r="D42" s="20" t="s">
        <v>19</v>
      </c>
      <c r="E42" s="126">
        <f>E21/H21*100</f>
        <v>12.012723554805413</v>
      </c>
      <c r="F42" s="126">
        <f>F21/H21*100</f>
        <v>23.191275276704857</v>
      </c>
      <c r="G42" s="126">
        <f>G21/H21*100</f>
        <v>64.796001168489724</v>
      </c>
      <c r="H42" s="21">
        <f>SUM(E42:G42)</f>
        <v>100</v>
      </c>
      <c r="I42" s="73"/>
      <c r="K42" s="15"/>
      <c r="L42" s="15"/>
      <c r="M42" s="20" t="s">
        <v>19</v>
      </c>
      <c r="N42" s="20" t="s">
        <v>19</v>
      </c>
      <c r="O42" s="126">
        <v>13.2</v>
      </c>
      <c r="P42" s="126">
        <v>22.3</v>
      </c>
      <c r="Q42" s="126">
        <v>64.5</v>
      </c>
      <c r="R42" s="21">
        <f>SUM(O42:Q42)</f>
        <v>100</v>
      </c>
    </row>
    <row r="43" spans="1:19" ht="15" customHeight="1" x14ac:dyDescent="0.3">
      <c r="E43" s="27"/>
      <c r="F43" s="27"/>
      <c r="G43" s="27"/>
      <c r="H43" s="27"/>
      <c r="I43" s="27"/>
      <c r="O43" s="27"/>
      <c r="P43" s="27"/>
      <c r="Q43" s="27"/>
      <c r="R43" s="27"/>
      <c r="S43" s="27"/>
    </row>
    <row r="44" spans="1:19" ht="15" customHeight="1" x14ac:dyDescent="0.3">
      <c r="D44" s="4" t="s">
        <v>20</v>
      </c>
      <c r="E44" s="4"/>
      <c r="F44" s="4"/>
      <c r="G44" s="5"/>
      <c r="H44" s="4"/>
      <c r="N44" s="4" t="s">
        <v>20</v>
      </c>
      <c r="O44" s="4"/>
      <c r="P44" s="4"/>
      <c r="Q44" s="5"/>
      <c r="R44" s="4"/>
    </row>
    <row r="45" spans="1:19" ht="15" customHeight="1" x14ac:dyDescent="0.3">
      <c r="D45" s="4" t="s">
        <v>10</v>
      </c>
      <c r="E45" s="4"/>
      <c r="F45" s="28"/>
      <c r="G45" s="5"/>
      <c r="H45" s="4"/>
      <c r="N45" s="4" t="s">
        <v>10</v>
      </c>
      <c r="O45" s="4"/>
      <c r="P45" s="28"/>
      <c r="Q45" s="5"/>
      <c r="R45" s="4"/>
    </row>
    <row r="46" spans="1:19" ht="15" customHeight="1" x14ac:dyDescent="0.3">
      <c r="D46" s="4" t="s">
        <v>12</v>
      </c>
      <c r="E46" s="4"/>
      <c r="F46" s="28"/>
      <c r="G46" s="5"/>
      <c r="H46" s="4"/>
      <c r="N46" s="4" t="s">
        <v>12</v>
      </c>
      <c r="O46" s="4"/>
      <c r="P46" s="28"/>
      <c r="Q46" s="5"/>
      <c r="R46" s="4"/>
    </row>
    <row r="47" spans="1:19" ht="15" customHeight="1" x14ac:dyDescent="0.3">
      <c r="D47" s="4" t="s">
        <v>21</v>
      </c>
      <c r="E47" s="4"/>
      <c r="F47" s="28"/>
      <c r="G47" s="5"/>
      <c r="H47" s="4"/>
      <c r="I47" s="19"/>
      <c r="N47" s="4" t="s">
        <v>21</v>
      </c>
      <c r="O47" s="4"/>
      <c r="P47" s="28"/>
      <c r="Q47" s="5"/>
      <c r="R47" s="4"/>
      <c r="S47" s="19"/>
    </row>
    <row r="48" spans="1:19" ht="15" customHeight="1" x14ac:dyDescent="0.3">
      <c r="D48" s="4" t="s">
        <v>14</v>
      </c>
      <c r="E48" s="4"/>
      <c r="F48" s="4"/>
      <c r="G48" s="5"/>
      <c r="H48" s="4"/>
      <c r="N48" s="4" t="s">
        <v>14</v>
      </c>
      <c r="O48" s="4"/>
      <c r="P48" s="4"/>
      <c r="Q48" s="5"/>
      <c r="R48" s="4"/>
    </row>
    <row r="49" spans="4:18" ht="15" customHeight="1" x14ac:dyDescent="0.3">
      <c r="D49" s="4" t="s">
        <v>15</v>
      </c>
      <c r="E49" s="4"/>
      <c r="F49" s="4"/>
      <c r="G49" s="5"/>
      <c r="H49" s="4"/>
      <c r="N49" s="4" t="s">
        <v>15</v>
      </c>
      <c r="O49" s="4"/>
      <c r="P49" s="4"/>
      <c r="Q49" s="5"/>
      <c r="R49" s="4"/>
    </row>
    <row r="50" spans="4:18" ht="15" customHeight="1" x14ac:dyDescent="0.3">
      <c r="D50" s="4" t="s">
        <v>22</v>
      </c>
      <c r="E50" s="4"/>
      <c r="F50" s="4"/>
      <c r="G50" s="5"/>
      <c r="H50" s="4"/>
      <c r="N50" s="4" t="s">
        <v>22</v>
      </c>
      <c r="O50" s="4"/>
      <c r="P50" s="4"/>
      <c r="Q50" s="5"/>
      <c r="R50" s="4"/>
    </row>
    <row r="51" spans="4:18" ht="15" customHeight="1" x14ac:dyDescent="0.3">
      <c r="D51" s="4" t="s">
        <v>23</v>
      </c>
      <c r="E51" s="4"/>
      <c r="F51" s="4"/>
      <c r="G51" s="5"/>
      <c r="H51" s="4"/>
      <c r="N51" s="4" t="s">
        <v>23</v>
      </c>
      <c r="O51" s="4"/>
      <c r="P51" s="4"/>
      <c r="Q51" s="5"/>
      <c r="R51" s="4"/>
    </row>
    <row r="52" spans="4:18" ht="15" customHeight="1" x14ac:dyDescent="0.3">
      <c r="D52" s="4" t="s">
        <v>19</v>
      </c>
      <c r="E52" s="4"/>
      <c r="F52" s="4"/>
      <c r="G52" s="5"/>
      <c r="H52" s="4"/>
      <c r="N52" s="4" t="s">
        <v>19</v>
      </c>
      <c r="O52" s="4"/>
      <c r="P52" s="4"/>
      <c r="Q52" s="5"/>
      <c r="R52" s="4"/>
    </row>
    <row r="53" spans="4:18" ht="15" customHeight="1" x14ac:dyDescent="0.3">
      <c r="D53" s="4" t="s">
        <v>20</v>
      </c>
      <c r="E53" s="4"/>
      <c r="F53" s="4"/>
      <c r="G53" s="5"/>
      <c r="H53" s="4"/>
      <c r="N53" s="4" t="s">
        <v>20</v>
      </c>
      <c r="O53" s="4"/>
      <c r="P53" s="4"/>
      <c r="Q53" s="5"/>
      <c r="R53" s="4"/>
    </row>
    <row r="54" spans="4:18" ht="15" customHeight="1" x14ac:dyDescent="0.3">
      <c r="D54" s="4" t="s">
        <v>10</v>
      </c>
      <c r="E54" s="4"/>
      <c r="F54" s="28"/>
      <c r="G54" s="5"/>
      <c r="H54" s="4"/>
      <c r="N54" s="4" t="s">
        <v>10</v>
      </c>
      <c r="O54" s="4"/>
      <c r="P54" s="28"/>
      <c r="Q54" s="5"/>
      <c r="R54" s="4"/>
    </row>
    <row r="55" spans="4:18" ht="15" customHeight="1" x14ac:dyDescent="0.3">
      <c r="D55" s="4" t="s">
        <v>12</v>
      </c>
      <c r="E55" s="4"/>
      <c r="F55" s="29"/>
      <c r="G55" s="5"/>
      <c r="H55" s="4"/>
      <c r="N55" s="4" t="s">
        <v>12</v>
      </c>
      <c r="O55" s="4"/>
      <c r="P55" s="29"/>
      <c r="Q55" s="5"/>
      <c r="R55" s="4"/>
    </row>
    <row r="56" spans="4:18" ht="15" customHeight="1" x14ac:dyDescent="0.3">
      <c r="D56" s="4" t="s">
        <v>21</v>
      </c>
      <c r="E56" s="4"/>
      <c r="F56" s="28"/>
      <c r="G56" s="5"/>
      <c r="H56" s="4"/>
      <c r="N56" s="4" t="s">
        <v>21</v>
      </c>
      <c r="O56" s="4"/>
      <c r="P56" s="28"/>
      <c r="Q56" s="5"/>
      <c r="R56" s="4"/>
    </row>
    <row r="57" spans="4:18" ht="15" customHeight="1" x14ac:dyDescent="0.3">
      <c r="D57" s="4" t="s">
        <v>14</v>
      </c>
      <c r="E57" s="4"/>
      <c r="F57" s="4"/>
      <c r="G57" s="5"/>
      <c r="H57" s="4"/>
      <c r="N57" s="4" t="s">
        <v>14</v>
      </c>
      <c r="O57" s="4"/>
      <c r="P57" s="4"/>
      <c r="Q57" s="5"/>
      <c r="R57" s="4"/>
    </row>
    <row r="58" spans="4:18" ht="15" customHeight="1" x14ac:dyDescent="0.3">
      <c r="D58" s="4" t="s">
        <v>15</v>
      </c>
      <c r="E58" s="4"/>
      <c r="F58" s="4"/>
      <c r="G58" s="5"/>
      <c r="H58" s="4"/>
      <c r="N58" s="4" t="s">
        <v>15</v>
      </c>
      <c r="O58" s="4"/>
      <c r="P58" s="4"/>
      <c r="Q58" s="5"/>
      <c r="R58" s="4"/>
    </row>
    <row r="59" spans="4:18" ht="15" customHeight="1" x14ac:dyDescent="0.3">
      <c r="D59" s="4" t="s">
        <v>22</v>
      </c>
      <c r="E59" s="4"/>
      <c r="F59" s="4"/>
      <c r="G59" s="5"/>
      <c r="H59" s="4"/>
      <c r="N59" s="4" t="s">
        <v>22</v>
      </c>
      <c r="O59" s="4"/>
      <c r="P59" s="4"/>
      <c r="Q59" s="5"/>
      <c r="R59" s="4"/>
    </row>
    <row r="60" spans="4:18" ht="15" customHeight="1" x14ac:dyDescent="0.3">
      <c r="D60" s="4" t="s">
        <v>23</v>
      </c>
      <c r="E60" s="4"/>
      <c r="F60" s="4"/>
      <c r="G60" s="5"/>
      <c r="H60" s="4"/>
      <c r="N60" s="4" t="s">
        <v>23</v>
      </c>
      <c r="O60" s="4"/>
      <c r="P60" s="4"/>
      <c r="Q60" s="5"/>
      <c r="R60" s="4"/>
    </row>
    <row r="61" spans="4:18" ht="15" customHeight="1" x14ac:dyDescent="0.3"/>
    <row r="62" spans="4:18" ht="15" customHeight="1" x14ac:dyDescent="0.3"/>
    <row r="63" spans="4:18" ht="15" customHeight="1" x14ac:dyDescent="0.3"/>
    <row r="64" spans="4:18" ht="15" customHeight="1" x14ac:dyDescent="0.3"/>
    <row r="65" spans="1:17" ht="15" customHeight="1" x14ac:dyDescent="0.3"/>
    <row r="66" spans="1:17" ht="15" customHeight="1" x14ac:dyDescent="0.3"/>
    <row r="67" spans="1:17" ht="15" customHeight="1" x14ac:dyDescent="0.3"/>
    <row r="68" spans="1:17" ht="15" customHeight="1" x14ac:dyDescent="0.3"/>
    <row r="69" spans="1:17" ht="15" customHeight="1" x14ac:dyDescent="0.3"/>
    <row r="70" spans="1:17" ht="15" customHeight="1" x14ac:dyDescent="0.3"/>
    <row r="71" spans="1:17" ht="15" customHeight="1" x14ac:dyDescent="0.3"/>
    <row r="72" spans="1:17" ht="15" customHeight="1" x14ac:dyDescent="0.3"/>
    <row r="73" spans="1:17" ht="15" customHeight="1" x14ac:dyDescent="0.3"/>
    <row r="74" spans="1:17" ht="15" customHeight="1" x14ac:dyDescent="0.3"/>
    <row r="75" spans="1:17" ht="15" customHeight="1" x14ac:dyDescent="0.3">
      <c r="A75" s="30" t="s">
        <v>149</v>
      </c>
      <c r="B75" s="30"/>
      <c r="C75" s="30"/>
      <c r="D75" s="30"/>
      <c r="E75" s="30"/>
      <c r="F75" s="30"/>
      <c r="G75" s="30"/>
      <c r="K75" s="30" t="s">
        <v>150</v>
      </c>
      <c r="L75" s="30"/>
      <c r="M75" s="30"/>
      <c r="N75" s="30"/>
      <c r="O75" s="30"/>
      <c r="P75" s="30"/>
      <c r="Q75" s="30"/>
    </row>
    <row r="76" spans="1:17" ht="15" customHeight="1" x14ac:dyDescent="0.3">
      <c r="A76" s="31" t="s">
        <v>28</v>
      </c>
      <c r="B76" s="31"/>
      <c r="C76" s="31"/>
      <c r="D76" s="31"/>
      <c r="E76" s="31"/>
      <c r="F76" s="31"/>
      <c r="K76" s="31" t="s">
        <v>26</v>
      </c>
      <c r="L76" s="31"/>
      <c r="M76" s="31"/>
      <c r="N76" s="31"/>
      <c r="O76" s="31"/>
      <c r="P76" s="31"/>
    </row>
    <row r="77" spans="1:17" ht="15" customHeight="1" x14ac:dyDescent="0.3">
      <c r="A77" s="32" t="s">
        <v>114</v>
      </c>
      <c r="B77" s="32"/>
      <c r="C77" s="32"/>
      <c r="D77" s="32"/>
      <c r="K77" s="129" t="s">
        <v>114</v>
      </c>
      <c r="L77" s="129"/>
      <c r="M77" s="129"/>
      <c r="N77" s="129"/>
    </row>
    <row r="78" spans="1:17" ht="15" customHeight="1" x14ac:dyDescent="0.3">
      <c r="A78" s="6" t="s">
        <v>141</v>
      </c>
      <c r="K78" s="6" t="s">
        <v>141</v>
      </c>
    </row>
  </sheetData>
  <mergeCells count="20">
    <mergeCell ref="M25:M29"/>
    <mergeCell ref="K77:N77"/>
    <mergeCell ref="C31:C32"/>
    <mergeCell ref="M31:M32"/>
    <mergeCell ref="C34:C37"/>
    <mergeCell ref="M34:M37"/>
    <mergeCell ref="C39:C40"/>
    <mergeCell ref="M39:M40"/>
    <mergeCell ref="A25:A40"/>
    <mergeCell ref="B25:B40"/>
    <mergeCell ref="C25:C29"/>
    <mergeCell ref="K25:K40"/>
    <mergeCell ref="L25:L40"/>
    <mergeCell ref="K1:O1"/>
    <mergeCell ref="C10:C11"/>
    <mergeCell ref="C13:C16"/>
    <mergeCell ref="C18:C19"/>
    <mergeCell ref="A4:A19"/>
    <mergeCell ref="B4:B19"/>
    <mergeCell ref="C4:C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opLeftCell="A22" workbookViewId="0">
      <selection activeCell="L54" sqref="L54"/>
    </sheetView>
  </sheetViews>
  <sheetFormatPr baseColWidth="10" defaultColWidth="8.85546875" defaultRowHeight="16.5" x14ac:dyDescent="0.3"/>
  <cols>
    <col min="1" max="1" width="22.140625" style="6" customWidth="1"/>
    <col min="2" max="2" width="40.28515625" style="6" customWidth="1"/>
    <col min="3" max="6" width="12.42578125" style="6" customWidth="1"/>
    <col min="7" max="7" width="11.85546875" style="6" customWidth="1"/>
    <col min="8" max="8" width="11.140625" style="6" customWidth="1"/>
    <col min="9" max="9" width="11.42578125" style="6" bestFit="1" customWidth="1"/>
    <col min="10" max="10" width="9.7109375" style="6" bestFit="1" customWidth="1"/>
    <col min="11" max="11" width="15" style="6" bestFit="1" customWidth="1"/>
    <col min="12" max="12" width="22.140625" style="6" customWidth="1"/>
    <col min="13" max="13" width="40" style="6" customWidth="1"/>
    <col min="14" max="17" width="12.42578125" style="6" customWidth="1"/>
    <col min="18" max="18" width="11.140625" style="6" customWidth="1"/>
    <col min="19" max="19" width="11.42578125" style="6" bestFit="1" customWidth="1"/>
    <col min="20" max="16384" width="8.85546875" style="6"/>
  </cols>
  <sheetData>
    <row r="1" spans="1:18" ht="15" customHeight="1" x14ac:dyDescent="0.3">
      <c r="A1" s="79" t="s">
        <v>139</v>
      </c>
      <c r="B1" s="79"/>
      <c r="C1" s="79"/>
      <c r="D1" s="79"/>
      <c r="E1" s="79"/>
      <c r="F1" s="79"/>
      <c r="G1" s="5"/>
      <c r="H1" s="4"/>
      <c r="L1" s="80" t="s">
        <v>140</v>
      </c>
      <c r="M1" s="81"/>
      <c r="N1" s="81"/>
      <c r="O1" s="81"/>
      <c r="P1" s="4"/>
      <c r="Q1" s="5"/>
      <c r="R1" s="4"/>
    </row>
    <row r="2" spans="1:18" ht="15" customHeight="1" x14ac:dyDescent="0.3"/>
    <row r="3" spans="1:18" ht="30" customHeight="1" x14ac:dyDescent="0.3">
      <c r="A3" s="7" t="s">
        <v>2</v>
      </c>
      <c r="B3" s="7"/>
      <c r="C3" s="8" t="s">
        <v>130</v>
      </c>
      <c r="D3" s="8" t="s">
        <v>131</v>
      </c>
      <c r="E3" s="8" t="s">
        <v>132</v>
      </c>
      <c r="F3" s="8" t="s">
        <v>24</v>
      </c>
      <c r="G3" s="66"/>
      <c r="I3" s="65"/>
      <c r="J3" s="65"/>
      <c r="K3" s="65"/>
      <c r="L3" s="7" t="s">
        <v>2</v>
      </c>
      <c r="M3" s="7"/>
      <c r="N3" s="8" t="s">
        <v>130</v>
      </c>
      <c r="O3" s="8" t="s">
        <v>131</v>
      </c>
      <c r="P3" s="8" t="s">
        <v>132</v>
      </c>
      <c r="Q3" s="8" t="s">
        <v>24</v>
      </c>
    </row>
    <row r="4" spans="1:18" ht="14.25" customHeight="1" x14ac:dyDescent="0.3">
      <c r="A4" s="146" t="s">
        <v>133</v>
      </c>
      <c r="B4" s="106" t="s">
        <v>134</v>
      </c>
      <c r="C4" s="123">
        <v>21.07718405428329</v>
      </c>
      <c r="D4" s="123">
        <v>35.602205258693807</v>
      </c>
      <c r="E4" s="123">
        <v>43.320610687022906</v>
      </c>
      <c r="F4" s="14">
        <f>SUM(C4:E4)</f>
        <v>100</v>
      </c>
      <c r="G4" s="66"/>
      <c r="I4" s="65"/>
      <c r="J4" s="65"/>
      <c r="K4" s="65"/>
      <c r="L4" s="146" t="s">
        <v>133</v>
      </c>
      <c r="M4" s="106" t="s">
        <v>134</v>
      </c>
      <c r="N4" s="123">
        <v>25.9</v>
      </c>
      <c r="O4" s="123">
        <v>33.6</v>
      </c>
      <c r="P4" s="123">
        <v>40.5</v>
      </c>
      <c r="Q4" s="14">
        <f>SUM(N4:P4)</f>
        <v>100</v>
      </c>
    </row>
    <row r="5" spans="1:18" ht="14.25" customHeight="1" x14ac:dyDescent="0.3">
      <c r="A5" s="147"/>
      <c r="B5" s="107" t="s">
        <v>135</v>
      </c>
      <c r="C5" s="25">
        <v>18.091451292246521</v>
      </c>
      <c r="D5" s="25">
        <v>36.668875635078422</v>
      </c>
      <c r="E5" s="25">
        <v>45.23967307267506</v>
      </c>
      <c r="F5" s="10">
        <f t="shared" ref="F5:F8" si="0">SUM(C5:E5)</f>
        <v>100</v>
      </c>
      <c r="G5" s="66"/>
      <c r="I5" s="65"/>
      <c r="J5" s="65"/>
      <c r="K5" s="65"/>
      <c r="L5" s="147"/>
      <c r="M5" s="107" t="s">
        <v>135</v>
      </c>
      <c r="N5" s="25">
        <v>19.100000000000001</v>
      </c>
      <c r="O5" s="25">
        <v>34.200000000000003</v>
      </c>
      <c r="P5" s="25">
        <v>46.7</v>
      </c>
      <c r="Q5" s="10">
        <f t="shared" ref="Q5:Q8" si="1">SUM(N5:P5)</f>
        <v>100</v>
      </c>
    </row>
    <row r="6" spans="1:18" ht="14.25" customHeight="1" x14ac:dyDescent="0.3">
      <c r="A6" s="147"/>
      <c r="B6" s="107" t="s">
        <v>136</v>
      </c>
      <c r="C6" s="25">
        <v>18.865410241766607</v>
      </c>
      <c r="D6" s="25">
        <v>34.780125642490006</v>
      </c>
      <c r="E6" s="25">
        <v>46.354464115743383</v>
      </c>
      <c r="F6" s="10">
        <f t="shared" si="0"/>
        <v>100</v>
      </c>
      <c r="G6" s="66"/>
      <c r="I6" s="65"/>
      <c r="J6" s="65"/>
      <c r="K6" s="65"/>
      <c r="L6" s="147"/>
      <c r="M6" s="107" t="s">
        <v>136</v>
      </c>
      <c r="N6" s="25">
        <v>16.100000000000001</v>
      </c>
      <c r="O6" s="25">
        <v>33.299999999999997</v>
      </c>
      <c r="P6" s="25">
        <v>50.5</v>
      </c>
      <c r="Q6" s="10">
        <f t="shared" si="1"/>
        <v>99.9</v>
      </c>
    </row>
    <row r="7" spans="1:18" ht="14.25" customHeight="1" x14ac:dyDescent="0.3">
      <c r="A7" s="147"/>
      <c r="B7" s="107" t="s">
        <v>137</v>
      </c>
      <c r="C7" s="25">
        <v>15.228510146840454</v>
      </c>
      <c r="D7" s="25">
        <v>33.311334763240389</v>
      </c>
      <c r="E7" s="25">
        <v>51.460155089919155</v>
      </c>
      <c r="F7" s="10">
        <f t="shared" si="0"/>
        <v>100</v>
      </c>
      <c r="G7" s="66"/>
      <c r="I7" s="65"/>
      <c r="J7" s="65"/>
      <c r="K7" s="65"/>
      <c r="L7" s="147"/>
      <c r="M7" s="107" t="s">
        <v>137</v>
      </c>
      <c r="N7" s="25">
        <v>13.5</v>
      </c>
      <c r="O7" s="25">
        <v>31.5</v>
      </c>
      <c r="P7" s="25">
        <v>55.1</v>
      </c>
      <c r="Q7" s="10">
        <f t="shared" si="1"/>
        <v>100.1</v>
      </c>
    </row>
    <row r="8" spans="1:18" ht="14.25" customHeight="1" x14ac:dyDescent="0.3">
      <c r="A8" s="148"/>
      <c r="B8" s="109" t="s">
        <v>138</v>
      </c>
      <c r="C8" s="26">
        <v>10.615408954279387</v>
      </c>
      <c r="D8" s="26">
        <v>30.121816168327797</v>
      </c>
      <c r="E8" s="26">
        <v>59.262774877392822</v>
      </c>
      <c r="F8" s="16">
        <f t="shared" si="0"/>
        <v>100</v>
      </c>
      <c r="G8" s="66"/>
      <c r="I8" s="65"/>
      <c r="J8" s="65"/>
      <c r="K8" s="65"/>
      <c r="L8" s="148"/>
      <c r="M8" s="109" t="s">
        <v>138</v>
      </c>
      <c r="N8" s="26">
        <v>8.4</v>
      </c>
      <c r="O8" s="26">
        <v>25.7</v>
      </c>
      <c r="P8" s="26">
        <v>66</v>
      </c>
      <c r="Q8" s="16">
        <f t="shared" si="1"/>
        <v>100.1</v>
      </c>
    </row>
    <row r="9" spans="1:18" ht="14.25" customHeight="1" x14ac:dyDescent="0.3">
      <c r="A9" s="105"/>
      <c r="B9" s="107"/>
      <c r="C9" s="122"/>
      <c r="D9" s="122"/>
      <c r="E9" s="122"/>
      <c r="F9" s="108"/>
      <c r="G9" s="66"/>
      <c r="I9" s="65"/>
      <c r="J9" s="65"/>
      <c r="K9" s="65"/>
      <c r="L9" s="103"/>
      <c r="M9" s="103"/>
      <c r="N9" s="127"/>
      <c r="O9" s="127"/>
      <c r="P9" s="127"/>
      <c r="Q9" s="104"/>
    </row>
    <row r="10" spans="1:18" ht="14.25" customHeight="1" x14ac:dyDescent="0.3">
      <c r="A10" s="130" t="s">
        <v>9</v>
      </c>
      <c r="B10" s="9" t="s">
        <v>25</v>
      </c>
      <c r="C10" s="119">
        <v>13.602015113350127</v>
      </c>
      <c r="D10" s="119">
        <v>33.885090560153529</v>
      </c>
      <c r="E10" s="119">
        <v>52.512894326496337</v>
      </c>
      <c r="F10" s="11">
        <f>SUM(C10:E10)</f>
        <v>100</v>
      </c>
      <c r="G10" s="68"/>
      <c r="I10" s="69"/>
      <c r="J10" s="69"/>
      <c r="K10" s="70"/>
      <c r="L10" s="130" t="s">
        <v>9</v>
      </c>
      <c r="M10" s="9" t="s">
        <v>25</v>
      </c>
      <c r="N10" s="119">
        <v>14</v>
      </c>
      <c r="O10" s="119">
        <v>31.3</v>
      </c>
      <c r="P10" s="119">
        <v>54.7</v>
      </c>
      <c r="Q10" s="100">
        <f>SUM(N10:P10)</f>
        <v>100</v>
      </c>
    </row>
    <row r="11" spans="1:18" ht="14.25" customHeight="1" x14ac:dyDescent="0.3">
      <c r="A11" s="131"/>
      <c r="B11" s="15" t="s">
        <v>10</v>
      </c>
      <c r="C11" s="121">
        <v>47.22345624167037</v>
      </c>
      <c r="D11" s="121">
        <v>32.785428698356284</v>
      </c>
      <c r="E11" s="121">
        <v>19.991115059973342</v>
      </c>
      <c r="F11" s="110">
        <f t="shared" ref="F11:F21" si="2">SUM(C11:E11)</f>
        <v>100</v>
      </c>
      <c r="G11" s="68"/>
      <c r="I11" s="69"/>
      <c r="J11" s="69"/>
      <c r="K11" s="70"/>
      <c r="L11" s="128"/>
      <c r="M11" s="12" t="s">
        <v>10</v>
      </c>
      <c r="N11" s="120">
        <v>48.3</v>
      </c>
      <c r="O11" s="120">
        <v>31.4</v>
      </c>
      <c r="P11" s="120">
        <v>20.3</v>
      </c>
      <c r="Q11" s="13">
        <f t="shared" ref="Q11:Q21" si="3">SUM(N11:P11)</f>
        <v>99.999999999999986</v>
      </c>
    </row>
    <row r="12" spans="1:18" ht="14.25" customHeight="1" x14ac:dyDescent="0.3">
      <c r="A12" s="102"/>
      <c r="B12" s="12"/>
      <c r="C12" s="120"/>
      <c r="D12" s="120"/>
      <c r="E12" s="120"/>
      <c r="F12" s="13"/>
      <c r="G12" s="68"/>
      <c r="I12" s="69"/>
      <c r="J12" s="69"/>
      <c r="K12" s="70"/>
      <c r="L12" s="102"/>
      <c r="M12" s="12"/>
      <c r="N12" s="120"/>
      <c r="O12" s="120"/>
      <c r="P12" s="120"/>
      <c r="Q12" s="13"/>
    </row>
    <row r="13" spans="1:18" ht="14.25" customHeight="1" x14ac:dyDescent="0.3">
      <c r="A13" s="130" t="s">
        <v>11</v>
      </c>
      <c r="B13" s="9" t="s">
        <v>12</v>
      </c>
      <c r="C13" s="123">
        <v>10.464231354642314</v>
      </c>
      <c r="D13" s="123">
        <v>28.082191780821919</v>
      </c>
      <c r="E13" s="123">
        <v>61.453576864535762</v>
      </c>
      <c r="F13" s="14">
        <f t="shared" si="2"/>
        <v>100</v>
      </c>
      <c r="G13" s="67"/>
      <c r="I13" s="69"/>
      <c r="J13" s="69"/>
      <c r="K13" s="70"/>
      <c r="L13" s="130" t="s">
        <v>11</v>
      </c>
      <c r="M13" s="9" t="s">
        <v>12</v>
      </c>
      <c r="N13" s="123">
        <v>9.1999999999999993</v>
      </c>
      <c r="O13" s="123">
        <v>27</v>
      </c>
      <c r="P13" s="123">
        <v>63.8</v>
      </c>
      <c r="Q13" s="14">
        <f t="shared" si="3"/>
        <v>100</v>
      </c>
    </row>
    <row r="14" spans="1:18" ht="14.25" customHeight="1" x14ac:dyDescent="0.3">
      <c r="A14" s="128"/>
      <c r="B14" s="12" t="s">
        <v>13</v>
      </c>
      <c r="C14" s="25">
        <v>16.358496686593448</v>
      </c>
      <c r="D14" s="25">
        <v>34.255526206033643</v>
      </c>
      <c r="E14" s="25">
        <v>49.385977107372909</v>
      </c>
      <c r="F14" s="10">
        <f t="shared" si="2"/>
        <v>100</v>
      </c>
      <c r="G14" s="67"/>
      <c r="I14" s="69"/>
      <c r="J14" s="69"/>
      <c r="K14" s="70"/>
      <c r="L14" s="128"/>
      <c r="M14" s="12" t="s">
        <v>13</v>
      </c>
      <c r="N14" s="25">
        <v>15.5</v>
      </c>
      <c r="O14" s="25">
        <v>32</v>
      </c>
      <c r="P14" s="25">
        <v>52.5</v>
      </c>
      <c r="Q14" s="10">
        <f t="shared" si="3"/>
        <v>100</v>
      </c>
    </row>
    <row r="15" spans="1:18" ht="14.25" customHeight="1" x14ac:dyDescent="0.3">
      <c r="A15" s="128"/>
      <c r="B15" s="12" t="s">
        <v>14</v>
      </c>
      <c r="C15" s="25">
        <v>20.168483647175421</v>
      </c>
      <c r="D15" s="25">
        <v>35.877106045589692</v>
      </c>
      <c r="E15" s="25">
        <v>43.954410307234888</v>
      </c>
      <c r="F15" s="10">
        <f t="shared" si="2"/>
        <v>100</v>
      </c>
      <c r="G15" s="67"/>
      <c r="I15" s="69"/>
      <c r="J15" s="69"/>
      <c r="K15" s="70"/>
      <c r="L15" s="128"/>
      <c r="M15" s="12" t="s">
        <v>14</v>
      </c>
      <c r="N15" s="25">
        <v>23.3</v>
      </c>
      <c r="O15" s="25">
        <v>33.200000000000003</v>
      </c>
      <c r="P15" s="25">
        <v>43.5</v>
      </c>
      <c r="Q15" s="10">
        <f t="shared" si="3"/>
        <v>100</v>
      </c>
    </row>
    <row r="16" spans="1:18" ht="14.25" customHeight="1" x14ac:dyDescent="0.3">
      <c r="A16" s="131"/>
      <c r="B16" s="15" t="s">
        <v>15</v>
      </c>
      <c r="C16" s="26">
        <v>24.397299903567983</v>
      </c>
      <c r="D16" s="26">
        <v>34.619093539054965</v>
      </c>
      <c r="E16" s="26">
        <v>40.983606557377051</v>
      </c>
      <c r="F16" s="16">
        <f t="shared" si="2"/>
        <v>100</v>
      </c>
      <c r="G16" s="67"/>
      <c r="I16" s="69"/>
      <c r="J16" s="69"/>
      <c r="K16" s="70"/>
      <c r="L16" s="131"/>
      <c r="M16" s="15" t="s">
        <v>15</v>
      </c>
      <c r="N16" s="26">
        <v>31.1</v>
      </c>
      <c r="O16" s="26">
        <v>33.1</v>
      </c>
      <c r="P16" s="26">
        <v>35.799999999999997</v>
      </c>
      <c r="Q16" s="16">
        <f t="shared" si="3"/>
        <v>100</v>
      </c>
    </row>
    <row r="17" spans="1:19" ht="14.25" customHeight="1" x14ac:dyDescent="0.3">
      <c r="A17" s="111"/>
      <c r="B17" s="63"/>
      <c r="C17" s="124"/>
      <c r="D17" s="124"/>
      <c r="E17" s="124"/>
      <c r="F17" s="112"/>
      <c r="G17" s="67"/>
      <c r="I17" s="69"/>
      <c r="J17" s="69"/>
      <c r="K17" s="70"/>
      <c r="L17" s="102"/>
      <c r="M17" s="12"/>
      <c r="N17" s="25"/>
      <c r="O17" s="25"/>
      <c r="P17" s="25"/>
      <c r="Q17" s="10"/>
    </row>
    <row r="18" spans="1:19" ht="14.25" customHeight="1" x14ac:dyDescent="0.3">
      <c r="A18" s="128" t="s">
        <v>16</v>
      </c>
      <c r="B18" s="12" t="s">
        <v>17</v>
      </c>
      <c r="C18" s="25">
        <v>13.308977035490605</v>
      </c>
      <c r="D18" s="25">
        <v>32.500745600954367</v>
      </c>
      <c r="E18" s="25">
        <v>54.190277363555026</v>
      </c>
      <c r="F18" s="10">
        <f t="shared" si="2"/>
        <v>100</v>
      </c>
      <c r="G18" s="67"/>
      <c r="I18" s="69"/>
      <c r="J18" s="69"/>
      <c r="K18" s="70"/>
      <c r="L18" s="128" t="s">
        <v>16</v>
      </c>
      <c r="M18" s="12" t="s">
        <v>17</v>
      </c>
      <c r="N18" s="25">
        <v>13.5</v>
      </c>
      <c r="O18" s="25">
        <v>29.7</v>
      </c>
      <c r="P18" s="25">
        <v>56.8</v>
      </c>
      <c r="Q18" s="10">
        <f t="shared" si="3"/>
        <v>100</v>
      </c>
    </row>
    <row r="19" spans="1:19" ht="14.25" customHeight="1" x14ac:dyDescent="0.3">
      <c r="A19" s="128"/>
      <c r="B19" s="12" t="s">
        <v>18</v>
      </c>
      <c r="C19" s="25">
        <v>19.350180505415164</v>
      </c>
      <c r="D19" s="25">
        <v>35.046931407942239</v>
      </c>
      <c r="E19" s="25">
        <v>45.602888086642601</v>
      </c>
      <c r="F19" s="10">
        <f t="shared" si="2"/>
        <v>100</v>
      </c>
      <c r="G19" s="67"/>
      <c r="I19" s="69"/>
      <c r="J19" s="69"/>
      <c r="K19" s="70"/>
      <c r="L19" s="128"/>
      <c r="M19" s="12" t="s">
        <v>18</v>
      </c>
      <c r="N19" s="25">
        <v>18.5</v>
      </c>
      <c r="O19" s="25">
        <v>32.799999999999997</v>
      </c>
      <c r="P19" s="25">
        <v>48.7</v>
      </c>
      <c r="Q19" s="10">
        <f t="shared" si="3"/>
        <v>100</v>
      </c>
    </row>
    <row r="20" spans="1:19" ht="14.25" customHeight="1" x14ac:dyDescent="0.3">
      <c r="A20" s="1"/>
      <c r="B20" s="2"/>
      <c r="C20" s="125"/>
      <c r="D20" s="125"/>
      <c r="E20" s="125"/>
      <c r="F20" s="3"/>
      <c r="G20" s="71"/>
      <c r="I20" s="69"/>
      <c r="J20" s="69"/>
      <c r="K20" s="70"/>
      <c r="L20" s="1"/>
      <c r="M20" s="2"/>
      <c r="N20" s="125"/>
      <c r="O20" s="125"/>
      <c r="P20" s="125"/>
      <c r="Q20" s="3"/>
    </row>
    <row r="21" spans="1:19" ht="14.25" customHeight="1" x14ac:dyDescent="0.3">
      <c r="A21" s="20" t="s">
        <v>19</v>
      </c>
      <c r="B21" s="20" t="s">
        <v>19</v>
      </c>
      <c r="C21" s="126">
        <v>16.378108722764289</v>
      </c>
      <c r="D21" s="126">
        <v>33.79429242168586</v>
      </c>
      <c r="E21" s="126">
        <v>49.827598855549851</v>
      </c>
      <c r="F21" s="21">
        <f t="shared" si="2"/>
        <v>100</v>
      </c>
      <c r="G21" s="73"/>
      <c r="I21" s="19"/>
      <c r="J21" s="19"/>
      <c r="K21" s="72"/>
      <c r="L21" s="20" t="s">
        <v>19</v>
      </c>
      <c r="M21" s="20" t="s">
        <v>19</v>
      </c>
      <c r="N21" s="126">
        <v>16</v>
      </c>
      <c r="O21" s="126">
        <v>31.3</v>
      </c>
      <c r="P21" s="126">
        <v>52.7</v>
      </c>
      <c r="Q21" s="21">
        <f t="shared" si="3"/>
        <v>100</v>
      </c>
    </row>
    <row r="22" spans="1:19" ht="15" customHeight="1" x14ac:dyDescent="0.3">
      <c r="E22" s="27"/>
      <c r="F22" s="27"/>
      <c r="G22" s="27"/>
      <c r="H22" s="27"/>
      <c r="I22" s="27"/>
      <c r="O22" s="27"/>
      <c r="P22" s="27"/>
      <c r="Q22" s="27"/>
      <c r="R22" s="27"/>
      <c r="S22" s="27"/>
    </row>
    <row r="23" spans="1:19" ht="15" customHeight="1" x14ac:dyDescent="0.3">
      <c r="D23" s="4" t="s">
        <v>20</v>
      </c>
      <c r="E23" s="4"/>
      <c r="F23" s="4"/>
      <c r="G23" s="5"/>
      <c r="H23" s="4"/>
      <c r="N23" s="4" t="s">
        <v>20</v>
      </c>
      <c r="O23" s="4"/>
      <c r="P23" s="4"/>
      <c r="Q23" s="5"/>
      <c r="R23" s="4"/>
    </row>
    <row r="24" spans="1:19" ht="15" customHeight="1" x14ac:dyDescent="0.3">
      <c r="D24" s="4" t="s">
        <v>10</v>
      </c>
      <c r="E24" s="4"/>
      <c r="F24" s="28"/>
      <c r="G24" s="5"/>
      <c r="H24" s="4"/>
      <c r="N24" s="4" t="s">
        <v>10</v>
      </c>
      <c r="O24" s="4"/>
      <c r="P24" s="28"/>
      <c r="Q24" s="5"/>
      <c r="R24" s="4"/>
    </row>
    <row r="25" spans="1:19" ht="15" customHeight="1" x14ac:dyDescent="0.3">
      <c r="D25" s="4" t="s">
        <v>12</v>
      </c>
      <c r="E25" s="4"/>
      <c r="F25" s="28"/>
      <c r="G25" s="5"/>
      <c r="H25" s="4"/>
      <c r="N25" s="4" t="s">
        <v>12</v>
      </c>
      <c r="O25" s="4"/>
      <c r="P25" s="28"/>
      <c r="Q25" s="5"/>
      <c r="R25" s="4"/>
    </row>
    <row r="26" spans="1:19" ht="15" customHeight="1" x14ac:dyDescent="0.3">
      <c r="D26" s="4" t="s">
        <v>21</v>
      </c>
      <c r="E26" s="4"/>
      <c r="F26" s="28"/>
      <c r="G26" s="5"/>
      <c r="H26" s="4"/>
      <c r="I26" s="19"/>
      <c r="N26" s="4" t="s">
        <v>21</v>
      </c>
      <c r="O26" s="4"/>
      <c r="P26" s="28"/>
      <c r="Q26" s="5"/>
      <c r="R26" s="4"/>
      <c r="S26" s="19"/>
    </row>
    <row r="27" spans="1:19" ht="15" customHeight="1" x14ac:dyDescent="0.3">
      <c r="D27" s="4" t="s">
        <v>14</v>
      </c>
      <c r="E27" s="4"/>
      <c r="F27" s="4"/>
      <c r="G27" s="5"/>
      <c r="H27" s="4"/>
      <c r="N27" s="4" t="s">
        <v>14</v>
      </c>
      <c r="O27" s="4"/>
      <c r="P27" s="4"/>
      <c r="Q27" s="5"/>
      <c r="R27" s="4"/>
    </row>
    <row r="28" spans="1:19" ht="15" customHeight="1" x14ac:dyDescent="0.3">
      <c r="D28" s="4" t="s">
        <v>15</v>
      </c>
      <c r="E28" s="4"/>
      <c r="F28" s="4"/>
      <c r="G28" s="5"/>
      <c r="H28" s="4"/>
      <c r="N28" s="4" t="s">
        <v>15</v>
      </c>
      <c r="O28" s="4"/>
      <c r="P28" s="4"/>
      <c r="Q28" s="5"/>
      <c r="R28" s="4"/>
    </row>
    <row r="29" spans="1:19" ht="15" customHeight="1" x14ac:dyDescent="0.3">
      <c r="D29" s="4" t="s">
        <v>22</v>
      </c>
      <c r="E29" s="4"/>
      <c r="F29" s="4"/>
      <c r="G29" s="5"/>
      <c r="H29" s="4"/>
      <c r="N29" s="4" t="s">
        <v>22</v>
      </c>
      <c r="O29" s="4"/>
      <c r="P29" s="4"/>
      <c r="Q29" s="5"/>
      <c r="R29" s="4"/>
    </row>
    <row r="30" spans="1:19" ht="15" customHeight="1" x14ac:dyDescent="0.3">
      <c r="D30" s="4" t="s">
        <v>23</v>
      </c>
      <c r="E30" s="4"/>
      <c r="F30" s="4"/>
      <c r="G30" s="5"/>
      <c r="H30" s="4"/>
      <c r="N30" s="4" t="s">
        <v>23</v>
      </c>
      <c r="O30" s="4"/>
      <c r="P30" s="4"/>
      <c r="Q30" s="5"/>
      <c r="R30" s="4"/>
    </row>
    <row r="31" spans="1:19" ht="15" customHeight="1" x14ac:dyDescent="0.3">
      <c r="D31" s="4" t="s">
        <v>19</v>
      </c>
      <c r="E31" s="4"/>
      <c r="F31" s="4"/>
      <c r="G31" s="5"/>
      <c r="H31" s="4"/>
      <c r="N31" s="4" t="s">
        <v>19</v>
      </c>
      <c r="O31" s="4"/>
      <c r="P31" s="4"/>
      <c r="Q31" s="5"/>
      <c r="R31" s="4"/>
    </row>
    <row r="32" spans="1:19" ht="15" customHeight="1" x14ac:dyDescent="0.3">
      <c r="D32" s="4" t="s">
        <v>20</v>
      </c>
      <c r="E32" s="4"/>
      <c r="F32" s="4"/>
      <c r="G32" s="5"/>
      <c r="H32" s="4"/>
      <c r="N32" s="4" t="s">
        <v>20</v>
      </c>
      <c r="O32" s="4"/>
      <c r="P32" s="4"/>
      <c r="Q32" s="5"/>
      <c r="R32" s="4"/>
    </row>
    <row r="33" spans="4:18" ht="15" customHeight="1" x14ac:dyDescent="0.3">
      <c r="D33" s="4" t="s">
        <v>10</v>
      </c>
      <c r="E33" s="4"/>
      <c r="F33" s="28"/>
      <c r="G33" s="5"/>
      <c r="H33" s="4"/>
      <c r="N33" s="4" t="s">
        <v>10</v>
      </c>
      <c r="O33" s="4"/>
      <c r="P33" s="28"/>
      <c r="Q33" s="5"/>
      <c r="R33" s="4"/>
    </row>
    <row r="34" spans="4:18" ht="15" customHeight="1" x14ac:dyDescent="0.3">
      <c r="D34" s="4" t="s">
        <v>12</v>
      </c>
      <c r="E34" s="4"/>
      <c r="F34" s="29"/>
      <c r="G34" s="5"/>
      <c r="H34" s="4"/>
      <c r="N34" s="4" t="s">
        <v>12</v>
      </c>
      <c r="O34" s="4"/>
      <c r="P34" s="29"/>
      <c r="Q34" s="5"/>
      <c r="R34" s="4"/>
    </row>
    <row r="35" spans="4:18" ht="15" customHeight="1" x14ac:dyDescent="0.3">
      <c r="D35" s="4" t="s">
        <v>21</v>
      </c>
      <c r="E35" s="4"/>
      <c r="F35" s="28"/>
      <c r="G35" s="5"/>
      <c r="H35" s="4"/>
      <c r="N35" s="4" t="s">
        <v>21</v>
      </c>
      <c r="O35" s="4"/>
      <c r="P35" s="28"/>
      <c r="Q35" s="5"/>
      <c r="R35" s="4"/>
    </row>
    <row r="36" spans="4:18" ht="15" customHeight="1" x14ac:dyDescent="0.3">
      <c r="D36" s="4" t="s">
        <v>14</v>
      </c>
      <c r="E36" s="4"/>
      <c r="F36" s="4"/>
      <c r="G36" s="5"/>
      <c r="H36" s="4"/>
      <c r="N36" s="4" t="s">
        <v>14</v>
      </c>
      <c r="O36" s="4"/>
      <c r="P36" s="4"/>
      <c r="Q36" s="5"/>
      <c r="R36" s="4"/>
    </row>
    <row r="37" spans="4:18" ht="15" customHeight="1" x14ac:dyDescent="0.3">
      <c r="D37" s="4" t="s">
        <v>15</v>
      </c>
      <c r="E37" s="4"/>
      <c r="F37" s="4"/>
      <c r="G37" s="5"/>
      <c r="H37" s="4"/>
      <c r="N37" s="4" t="s">
        <v>15</v>
      </c>
      <c r="O37" s="4"/>
      <c r="P37" s="4"/>
      <c r="Q37" s="5"/>
      <c r="R37" s="4"/>
    </row>
    <row r="38" spans="4:18" ht="15" customHeight="1" x14ac:dyDescent="0.3">
      <c r="D38" s="4" t="s">
        <v>22</v>
      </c>
      <c r="E38" s="4"/>
      <c r="F38" s="4"/>
      <c r="G38" s="5"/>
      <c r="H38" s="4"/>
      <c r="N38" s="4" t="s">
        <v>22</v>
      </c>
      <c r="O38" s="4"/>
      <c r="P38" s="4"/>
      <c r="Q38" s="5"/>
      <c r="R38" s="4"/>
    </row>
    <row r="39" spans="4:18" ht="15" customHeight="1" x14ac:dyDescent="0.3">
      <c r="D39" s="4" t="s">
        <v>23</v>
      </c>
      <c r="E39" s="4"/>
      <c r="F39" s="4"/>
      <c r="G39" s="5"/>
      <c r="H39" s="4"/>
      <c r="N39" s="4" t="s">
        <v>23</v>
      </c>
      <c r="O39" s="4"/>
      <c r="P39" s="4"/>
      <c r="Q39" s="5"/>
      <c r="R39" s="4"/>
    </row>
    <row r="40" spans="4:18" ht="15" customHeight="1" x14ac:dyDescent="0.3"/>
    <row r="41" spans="4:18" ht="15" customHeight="1" x14ac:dyDescent="0.3"/>
    <row r="42" spans="4:18" ht="15" customHeight="1" x14ac:dyDescent="0.3"/>
    <row r="43" spans="4:18" ht="15" customHeight="1" x14ac:dyDescent="0.3"/>
    <row r="44" spans="4:18" ht="15" customHeight="1" x14ac:dyDescent="0.3"/>
    <row r="45" spans="4:18" ht="15" customHeight="1" x14ac:dyDescent="0.3"/>
    <row r="46" spans="4:18" ht="15" customHeight="1" x14ac:dyDescent="0.3"/>
    <row r="47" spans="4:18" ht="15" customHeight="1" x14ac:dyDescent="0.3"/>
    <row r="48" spans="4:18" ht="15" customHeight="1" x14ac:dyDescent="0.3"/>
    <row r="49" spans="1:17" ht="15" customHeight="1" x14ac:dyDescent="0.3"/>
    <row r="50" spans="1:17" ht="15" customHeight="1" x14ac:dyDescent="0.3"/>
    <row r="51" spans="1:17" ht="15" customHeight="1" x14ac:dyDescent="0.3"/>
    <row r="52" spans="1:17" ht="15" customHeight="1" x14ac:dyDescent="0.3"/>
    <row r="53" spans="1:17" ht="15" customHeight="1" x14ac:dyDescent="0.3"/>
    <row r="54" spans="1:17" ht="15" customHeight="1" x14ac:dyDescent="0.3">
      <c r="A54" s="30" t="s">
        <v>151</v>
      </c>
      <c r="B54" s="30"/>
      <c r="C54" s="30"/>
      <c r="D54" s="30"/>
      <c r="E54" s="30"/>
      <c r="F54" s="30"/>
      <c r="G54" s="30"/>
      <c r="L54" s="30" t="s">
        <v>152</v>
      </c>
      <c r="M54" s="30"/>
      <c r="N54" s="30"/>
      <c r="O54" s="30"/>
      <c r="P54" s="30"/>
      <c r="Q54" s="30"/>
    </row>
    <row r="55" spans="1:17" ht="15" customHeight="1" x14ac:dyDescent="0.3">
      <c r="A55" s="31" t="s">
        <v>28</v>
      </c>
      <c r="B55" s="31"/>
      <c r="C55" s="31"/>
      <c r="D55" s="31"/>
      <c r="E55" s="31"/>
      <c r="F55" s="31"/>
      <c r="L55" s="31" t="s">
        <v>26</v>
      </c>
      <c r="M55" s="31"/>
      <c r="N55" s="31"/>
      <c r="O55" s="31"/>
      <c r="P55" s="31"/>
    </row>
    <row r="56" spans="1:17" ht="15" customHeight="1" x14ac:dyDescent="0.3">
      <c r="A56" s="32" t="s">
        <v>114</v>
      </c>
      <c r="B56" s="32"/>
      <c r="C56" s="32"/>
      <c r="D56" s="32"/>
      <c r="L56" s="32" t="s">
        <v>114</v>
      </c>
      <c r="M56" s="32"/>
      <c r="N56" s="32"/>
    </row>
    <row r="57" spans="1:17" ht="15" customHeight="1" x14ac:dyDescent="0.3">
      <c r="A57" s="6" t="s">
        <v>141</v>
      </c>
      <c r="L57" s="6" t="s">
        <v>141</v>
      </c>
    </row>
  </sheetData>
  <mergeCells count="8">
    <mergeCell ref="L18:L19"/>
    <mergeCell ref="A18:A19"/>
    <mergeCell ref="A4:A8"/>
    <mergeCell ref="A10:A11"/>
    <mergeCell ref="A13:A16"/>
    <mergeCell ref="L4:L8"/>
    <mergeCell ref="L10:L11"/>
    <mergeCell ref="L13:L1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25" workbookViewId="0">
      <selection activeCell="A55" sqref="A55"/>
    </sheetView>
  </sheetViews>
  <sheetFormatPr baseColWidth="10" defaultColWidth="11.42578125" defaultRowHeight="12.75" x14ac:dyDescent="0.2"/>
  <cols>
    <col min="1" max="1" width="185" style="83" customWidth="1"/>
    <col min="2" max="9" width="11.42578125" style="83"/>
    <col min="10" max="12" width="11.42578125" style="84"/>
    <col min="13" max="16384" width="11.42578125" style="83"/>
  </cols>
  <sheetData>
    <row r="1" spans="1:1" x14ac:dyDescent="0.2">
      <c r="A1" s="82" t="s">
        <v>79</v>
      </c>
    </row>
    <row r="2" spans="1:1" ht="16.5" customHeight="1" x14ac:dyDescent="0.2">
      <c r="A2" s="85"/>
    </row>
    <row r="3" spans="1:1" x14ac:dyDescent="0.2">
      <c r="A3" s="86" t="s">
        <v>80</v>
      </c>
    </row>
    <row r="4" spans="1:1" ht="25.5" x14ac:dyDescent="0.2">
      <c r="A4" s="87" t="s">
        <v>120</v>
      </c>
    </row>
    <row r="5" spans="1:1" ht="24.75" customHeight="1" x14ac:dyDescent="0.2">
      <c r="A5" s="82"/>
    </row>
    <row r="6" spans="1:1" x14ac:dyDescent="0.2">
      <c r="A6" s="86" t="s">
        <v>81</v>
      </c>
    </row>
    <row r="7" spans="1:1" ht="38.25" x14ac:dyDescent="0.2">
      <c r="A7" s="88" t="s">
        <v>82</v>
      </c>
    </row>
    <row r="8" spans="1:1" x14ac:dyDescent="0.2">
      <c r="A8" s="88"/>
    </row>
    <row r="9" spans="1:1" ht="38.25" x14ac:dyDescent="0.2">
      <c r="A9" s="88" t="s">
        <v>121</v>
      </c>
    </row>
    <row r="10" spans="1:1" ht="25.5" x14ac:dyDescent="0.2">
      <c r="A10" s="88" t="s">
        <v>83</v>
      </c>
    </row>
    <row r="11" spans="1:1" ht="25.5" x14ac:dyDescent="0.2">
      <c r="A11" s="88" t="s">
        <v>90</v>
      </c>
    </row>
    <row r="12" spans="1:1" ht="39.75" customHeight="1" x14ac:dyDescent="0.2">
      <c r="A12" s="89" t="s">
        <v>91</v>
      </c>
    </row>
    <row r="13" spans="1:1" ht="25.5" x14ac:dyDescent="0.2">
      <c r="A13" s="88" t="s">
        <v>84</v>
      </c>
    </row>
    <row r="14" spans="1:1" ht="25.5" x14ac:dyDescent="0.2">
      <c r="A14" s="88" t="s">
        <v>122</v>
      </c>
    </row>
    <row r="15" spans="1:1" x14ac:dyDescent="0.2">
      <c r="A15" s="88"/>
    </row>
    <row r="16" spans="1:1" ht="38.25" x14ac:dyDescent="0.2">
      <c r="A16" s="88" t="s">
        <v>123</v>
      </c>
    </row>
    <row r="17" spans="1:12" ht="25.5" x14ac:dyDescent="0.2">
      <c r="A17" s="88" t="s">
        <v>92</v>
      </c>
    </row>
    <row r="18" spans="1:12" x14ac:dyDescent="0.2">
      <c r="A18" s="88" t="s">
        <v>85</v>
      </c>
    </row>
    <row r="19" spans="1:12" s="90" customFormat="1" ht="18" customHeight="1" x14ac:dyDescent="0.2">
      <c r="A19" s="87" t="s">
        <v>93</v>
      </c>
      <c r="J19" s="91"/>
      <c r="K19" s="91"/>
      <c r="L19" s="91"/>
    </row>
    <row r="20" spans="1:12" ht="25.5" customHeight="1" x14ac:dyDescent="0.2">
      <c r="A20" s="82"/>
    </row>
    <row r="21" spans="1:12" x14ac:dyDescent="0.2">
      <c r="A21" s="86" t="s">
        <v>86</v>
      </c>
    </row>
    <row r="22" spans="1:12" ht="51" x14ac:dyDescent="0.2">
      <c r="A22" s="92" t="s">
        <v>87</v>
      </c>
    </row>
    <row r="23" spans="1:12" ht="25.5" x14ac:dyDescent="0.2">
      <c r="A23" s="88" t="s">
        <v>88</v>
      </c>
    </row>
    <row r="24" spans="1:12" ht="30.75" customHeight="1" x14ac:dyDescent="0.2">
      <c r="A24" s="87" t="s">
        <v>94</v>
      </c>
    </row>
    <row r="25" spans="1:12" ht="28.5" customHeight="1" x14ac:dyDescent="0.2">
      <c r="A25" s="93"/>
    </row>
    <row r="26" spans="1:12" x14ac:dyDescent="0.2">
      <c r="A26" s="86" t="s">
        <v>95</v>
      </c>
    </row>
    <row r="27" spans="1:12" ht="25.5" x14ac:dyDescent="0.2">
      <c r="A27" s="92" t="s">
        <v>96</v>
      </c>
    </row>
    <row r="28" spans="1:12" x14ac:dyDescent="0.2">
      <c r="A28" s="94" t="s">
        <v>97</v>
      </c>
    </row>
    <row r="29" spans="1:12" x14ac:dyDescent="0.2">
      <c r="A29" s="94" t="s">
        <v>98</v>
      </c>
    </row>
    <row r="30" spans="1:12" x14ac:dyDescent="0.2">
      <c r="A30" s="94" t="s">
        <v>99</v>
      </c>
    </row>
    <row r="31" spans="1:12" x14ac:dyDescent="0.2">
      <c r="A31" s="94" t="s">
        <v>100</v>
      </c>
    </row>
    <row r="32" spans="1:12" x14ac:dyDescent="0.2">
      <c r="A32" s="94" t="s">
        <v>101</v>
      </c>
    </row>
    <row r="33" spans="1:3" x14ac:dyDescent="0.2">
      <c r="A33" s="94" t="s">
        <v>102</v>
      </c>
    </row>
    <row r="34" spans="1:3" x14ac:dyDescent="0.2">
      <c r="A34" s="94" t="s">
        <v>103</v>
      </c>
    </row>
    <row r="35" spans="1:3" x14ac:dyDescent="0.2">
      <c r="A35" s="95" t="s">
        <v>104</v>
      </c>
    </row>
    <row r="36" spans="1:3" ht="26.25" customHeight="1" x14ac:dyDescent="0.2">
      <c r="A36" s="96"/>
    </row>
    <row r="37" spans="1:3" x14ac:dyDescent="0.2">
      <c r="A37" s="86" t="s">
        <v>124</v>
      </c>
    </row>
    <row r="38" spans="1:3" x14ac:dyDescent="0.2">
      <c r="A38" s="94" t="s">
        <v>125</v>
      </c>
    </row>
    <row r="39" spans="1:3" x14ac:dyDescent="0.2">
      <c r="A39" s="94" t="s">
        <v>126</v>
      </c>
    </row>
    <row r="40" spans="1:3" x14ac:dyDescent="0.2">
      <c r="A40" s="94" t="s">
        <v>127</v>
      </c>
    </row>
    <row r="41" spans="1:3" x14ac:dyDescent="0.2">
      <c r="A41" s="94" t="s">
        <v>128</v>
      </c>
    </row>
    <row r="42" spans="1:3" x14ac:dyDescent="0.2">
      <c r="A42" s="95" t="s">
        <v>129</v>
      </c>
    </row>
    <row r="43" spans="1:3" ht="30.75" customHeight="1" x14ac:dyDescent="0.2">
      <c r="A43" s="96"/>
    </row>
    <row r="44" spans="1:3" x14ac:dyDescent="0.2">
      <c r="A44" s="97" t="s">
        <v>89</v>
      </c>
    </row>
    <row r="45" spans="1:3" ht="102" x14ac:dyDescent="0.2">
      <c r="A45" s="98" t="s">
        <v>105</v>
      </c>
    </row>
    <row r="46" spans="1:3" x14ac:dyDescent="0.2">
      <c r="A46" s="99"/>
    </row>
    <row r="47" spans="1:3" x14ac:dyDescent="0.2">
      <c r="A47" s="149" t="s">
        <v>142</v>
      </c>
      <c r="B47" s="149"/>
      <c r="C47" s="149"/>
    </row>
  </sheetData>
  <mergeCells count="1">
    <mergeCell ref="A47:C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Figure 1</vt:lpstr>
      <vt:lpstr>Figure 2</vt:lpstr>
      <vt:lpstr>Figure 3</vt:lpstr>
      <vt:lpstr>Figure 4</vt:lpstr>
      <vt:lpstr>Figure 5</vt:lpstr>
      <vt:lpstr>Figure 6</vt:lpstr>
      <vt:lpstr>Figure 7</vt:lpstr>
      <vt:lpstr>Figure 8</vt:lpstr>
      <vt:lpstr>Méthodologie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2022-03-07T10:55:48Z</dcterms:modified>
</cp:coreProperties>
</file>